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34_共済組合\ホームページの変更\育児休業支援手当金\"/>
    </mc:Choice>
  </mc:AlternateContent>
  <xr:revisionPtr revIDLastSave="0" documentId="13_ncr:1_{5567E983-61EC-4EBE-B086-5EAF4B033194}" xr6:coauthVersionLast="47" xr6:coauthVersionMax="47" xr10:uidLastSave="{00000000-0000-0000-0000-000000000000}"/>
  <bookViews>
    <workbookView xWindow="660" yWindow="2175" windowWidth="21600" windowHeight="11295" activeTab="1" xr2:uid="{FD330C53-5633-42C7-BAB1-9417BE3AB3BF}"/>
  </bookViews>
  <sheets>
    <sheet name="男性組合員" sheetId="3" r:id="rId1"/>
    <sheet name="女性組合員" sheetId="4" r:id="rId2"/>
  </sheets>
  <definedNames>
    <definedName name="_xlnm.Print_Area" localSheetId="1">女性組合員!$A$1:$I$56</definedName>
    <definedName name="_xlnm.Print_Area" localSheetId="0">男性組合員!$A$1:$I$56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4" l="1"/>
  <c r="F9" i="4"/>
  <c r="E20" i="3" l="1"/>
  <c r="E20" i="4"/>
  <c r="G11" i="4"/>
  <c r="H11" i="4" s="1"/>
  <c r="G12" i="4" l="1"/>
  <c r="H12" i="4" s="1"/>
  <c r="G11" i="3"/>
  <c r="G12" i="3" s="1"/>
  <c r="H12" i="3" s="1"/>
  <c r="F9" i="3"/>
  <c r="C20" i="3"/>
  <c r="E29" i="4"/>
  <c r="G13" i="4" l="1"/>
  <c r="G14" i="4" s="1"/>
  <c r="H14" i="4" s="1"/>
  <c r="G13" i="3"/>
  <c r="H11" i="3"/>
  <c r="H13" i="4"/>
  <c r="H20" i="4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B25" i="4" s="1"/>
  <c r="C25" i="4" s="1"/>
  <c r="D25" i="4" s="1"/>
  <c r="E25" i="4" s="1"/>
  <c r="F25" i="4" s="1"/>
  <c r="G25" i="4" s="1"/>
  <c r="H25" i="4" s="1"/>
  <c r="B26" i="4" s="1"/>
  <c r="C26" i="4" s="1"/>
  <c r="D26" i="4" s="1"/>
  <c r="E26" i="4" s="1"/>
  <c r="F26" i="4" s="1"/>
  <c r="G26" i="4" s="1"/>
  <c r="H26" i="4" s="1"/>
  <c r="B27" i="4" s="1"/>
  <c r="C27" i="4" s="1"/>
  <c r="D27" i="4" s="1"/>
  <c r="E27" i="4" s="1"/>
  <c r="F27" i="4" s="1"/>
  <c r="G27" i="4" s="1"/>
  <c r="H27" i="4" s="1"/>
  <c r="C29" i="4"/>
  <c r="H29" i="4" s="1"/>
  <c r="B31" i="4" s="1"/>
  <c r="C31" i="4" s="1"/>
  <c r="D31" i="4" s="1"/>
  <c r="E31" i="4" s="1"/>
  <c r="F31" i="4" s="1"/>
  <c r="G31" i="4" s="1"/>
  <c r="H31" i="4" s="1"/>
  <c r="B32" i="4" s="1"/>
  <c r="C32" i="4" s="1"/>
  <c r="D32" i="4" s="1"/>
  <c r="E32" i="4" s="1"/>
  <c r="F32" i="4" s="1"/>
  <c r="G32" i="4" s="1"/>
  <c r="H32" i="4" s="1"/>
  <c r="B33" i="4" s="1"/>
  <c r="C33" i="4" s="1"/>
  <c r="D33" i="4" s="1"/>
  <c r="E33" i="4" s="1"/>
  <c r="F33" i="4" s="1"/>
  <c r="G33" i="4" s="1"/>
  <c r="H33" i="4" s="1"/>
  <c r="B34" i="4" s="1"/>
  <c r="C34" i="4" s="1"/>
  <c r="D34" i="4" s="1"/>
  <c r="E34" i="4" s="1"/>
  <c r="F34" i="4" s="1"/>
  <c r="G34" i="4" s="1"/>
  <c r="H34" i="4" s="1"/>
  <c r="B35" i="4" s="1"/>
  <c r="C35" i="4" s="1"/>
  <c r="D35" i="4" s="1"/>
  <c r="E35" i="4" s="1"/>
  <c r="F35" i="4" s="1"/>
  <c r="G35" i="4" s="1"/>
  <c r="H35" i="4" s="1"/>
  <c r="B36" i="4" s="1"/>
  <c r="C36" i="4" s="1"/>
  <c r="D36" i="4" s="1"/>
  <c r="E36" i="4" s="1"/>
  <c r="F36" i="4" s="1"/>
  <c r="G36" i="4" s="1"/>
  <c r="H36" i="4" s="1"/>
  <c r="E38" i="4"/>
  <c r="H13" i="3" l="1"/>
  <c r="G14" i="3"/>
  <c r="H14" i="3" s="1"/>
  <c r="C38" i="4"/>
  <c r="H38" i="4" s="1"/>
  <c r="B40" i="4" s="1"/>
  <c r="C40" i="4" s="1"/>
  <c r="D40" i="4" s="1"/>
  <c r="E40" i="4" s="1"/>
  <c r="F40" i="4" s="1"/>
  <c r="G40" i="4" s="1"/>
  <c r="H40" i="4" s="1"/>
  <c r="B41" i="4" s="1"/>
  <c r="C41" i="4" s="1"/>
  <c r="D41" i="4" s="1"/>
  <c r="E41" i="4" s="1"/>
  <c r="F41" i="4" s="1"/>
  <c r="G41" i="4" s="1"/>
  <c r="H41" i="4" s="1"/>
  <c r="B42" i="4" s="1"/>
  <c r="C42" i="4" s="1"/>
  <c r="D42" i="4" s="1"/>
  <c r="E42" i="4" s="1"/>
  <c r="F42" i="4" s="1"/>
  <c r="G42" i="4" s="1"/>
  <c r="H42" i="4" s="1"/>
  <c r="B43" i="4" s="1"/>
  <c r="C43" i="4" s="1"/>
  <c r="D43" i="4" s="1"/>
  <c r="E43" i="4" s="1"/>
  <c r="F43" i="4" s="1"/>
  <c r="G43" i="4" s="1"/>
  <c r="H43" i="4" s="1"/>
  <c r="B44" i="4" s="1"/>
  <c r="C44" i="4" s="1"/>
  <c r="D44" i="4" s="1"/>
  <c r="E44" i="4" s="1"/>
  <c r="F44" i="4" s="1"/>
  <c r="G44" i="4" s="1"/>
  <c r="H44" i="4" s="1"/>
  <c r="B45" i="4" s="1"/>
  <c r="C45" i="4" s="1"/>
  <c r="D45" i="4" s="1"/>
  <c r="E45" i="4" s="1"/>
  <c r="F45" i="4" s="1"/>
  <c r="G45" i="4" s="1"/>
  <c r="H45" i="4" s="1"/>
  <c r="H15" i="4"/>
  <c r="H9" i="4" s="1"/>
  <c r="E48" i="4"/>
  <c r="E57" i="4" s="1"/>
  <c r="E66" i="4" s="1"/>
  <c r="E75" i="4" s="1"/>
  <c r="C48" i="4" l="1"/>
  <c r="H48" i="4" s="1"/>
  <c r="B50" i="4" s="1"/>
  <c r="C50" i="4" s="1"/>
  <c r="D50" i="4" s="1"/>
  <c r="E50" i="4" s="1"/>
  <c r="F50" i="4" s="1"/>
  <c r="G50" i="4" s="1"/>
  <c r="H50" i="4" s="1"/>
  <c r="B51" i="4" s="1"/>
  <c r="C51" i="4" s="1"/>
  <c r="D51" i="4" s="1"/>
  <c r="E51" i="4" s="1"/>
  <c r="F51" i="4" s="1"/>
  <c r="G51" i="4" s="1"/>
  <c r="H51" i="4" s="1"/>
  <c r="B52" i="4" s="1"/>
  <c r="C52" i="4" s="1"/>
  <c r="D52" i="4" s="1"/>
  <c r="E52" i="4" s="1"/>
  <c r="F52" i="4" s="1"/>
  <c r="G52" i="4" s="1"/>
  <c r="H52" i="4" s="1"/>
  <c r="B53" i="4" s="1"/>
  <c r="C53" i="4" s="1"/>
  <c r="D53" i="4" s="1"/>
  <c r="E53" i="4" s="1"/>
  <c r="F53" i="4" s="1"/>
  <c r="G53" i="4" s="1"/>
  <c r="H53" i="4" s="1"/>
  <c r="B54" i="4" s="1"/>
  <c r="C54" i="4" s="1"/>
  <c r="D54" i="4" s="1"/>
  <c r="E54" i="4" s="1"/>
  <c r="F54" i="4" s="1"/>
  <c r="G54" i="4" s="1"/>
  <c r="H54" i="4" s="1"/>
  <c r="B55" i="4" s="1"/>
  <c r="C55" i="4" s="1"/>
  <c r="D55" i="4" s="1"/>
  <c r="E55" i="4" s="1"/>
  <c r="F55" i="4" s="1"/>
  <c r="G55" i="4" s="1"/>
  <c r="H55" i="4" s="1"/>
  <c r="C57" i="4" l="1"/>
  <c r="C66" i="4" s="1"/>
  <c r="H66" i="4" l="1"/>
  <c r="B68" i="4" s="1"/>
  <c r="C68" i="4" s="1"/>
  <c r="D68" i="4" s="1"/>
  <c r="E68" i="4" s="1"/>
  <c r="F68" i="4" s="1"/>
  <c r="G68" i="4" s="1"/>
  <c r="H68" i="4" s="1"/>
  <c r="B69" i="4" s="1"/>
  <c r="C69" i="4" s="1"/>
  <c r="D69" i="4" s="1"/>
  <c r="E69" i="4" s="1"/>
  <c r="F69" i="4" s="1"/>
  <c r="G69" i="4" s="1"/>
  <c r="H69" i="4" s="1"/>
  <c r="B70" i="4" s="1"/>
  <c r="C70" i="4" s="1"/>
  <c r="D70" i="4" s="1"/>
  <c r="E70" i="4" s="1"/>
  <c r="F70" i="4" s="1"/>
  <c r="G70" i="4" s="1"/>
  <c r="H70" i="4" s="1"/>
  <c r="B71" i="4" s="1"/>
  <c r="C71" i="4" s="1"/>
  <c r="D71" i="4" s="1"/>
  <c r="E71" i="4" s="1"/>
  <c r="F71" i="4" s="1"/>
  <c r="G71" i="4" s="1"/>
  <c r="H71" i="4" s="1"/>
  <c r="B72" i="4" s="1"/>
  <c r="C72" i="4" s="1"/>
  <c r="D72" i="4" s="1"/>
  <c r="E72" i="4" s="1"/>
  <c r="F72" i="4" s="1"/>
  <c r="G72" i="4" s="1"/>
  <c r="H72" i="4" s="1"/>
  <c r="B73" i="4" s="1"/>
  <c r="C73" i="4" s="1"/>
  <c r="D73" i="4" s="1"/>
  <c r="E73" i="4" s="1"/>
  <c r="F73" i="4" s="1"/>
  <c r="G73" i="4" s="1"/>
  <c r="H73" i="4" s="1"/>
  <c r="C75" i="4"/>
  <c r="H75" i="4" s="1"/>
  <c r="B77" i="4" s="1"/>
  <c r="C77" i="4" s="1"/>
  <c r="D77" i="4" s="1"/>
  <c r="E77" i="4" s="1"/>
  <c r="F77" i="4" s="1"/>
  <c r="G77" i="4" s="1"/>
  <c r="H77" i="4" s="1"/>
  <c r="B78" i="4" s="1"/>
  <c r="C78" i="4" s="1"/>
  <c r="D78" i="4" s="1"/>
  <c r="E78" i="4" s="1"/>
  <c r="F78" i="4" s="1"/>
  <c r="G78" i="4" s="1"/>
  <c r="H78" i="4" s="1"/>
  <c r="B79" i="4" s="1"/>
  <c r="C79" i="4" s="1"/>
  <c r="D79" i="4" s="1"/>
  <c r="E79" i="4" s="1"/>
  <c r="F79" i="4" s="1"/>
  <c r="G79" i="4" s="1"/>
  <c r="H79" i="4" s="1"/>
  <c r="B80" i="4" s="1"/>
  <c r="C80" i="4" s="1"/>
  <c r="D80" i="4" s="1"/>
  <c r="E80" i="4" s="1"/>
  <c r="F80" i="4" s="1"/>
  <c r="G80" i="4" s="1"/>
  <c r="H80" i="4" s="1"/>
  <c r="B81" i="4" s="1"/>
  <c r="C81" i="4" s="1"/>
  <c r="D81" i="4" s="1"/>
  <c r="E81" i="4" s="1"/>
  <c r="F81" i="4" s="1"/>
  <c r="G81" i="4" s="1"/>
  <c r="H81" i="4" s="1"/>
  <c r="B82" i="4" s="1"/>
  <c r="C82" i="4" s="1"/>
  <c r="D82" i="4" s="1"/>
  <c r="E82" i="4" s="1"/>
  <c r="F82" i="4" s="1"/>
  <c r="G82" i="4" s="1"/>
  <c r="H82" i="4" s="1"/>
  <c r="H57" i="4"/>
  <c r="B59" i="4" s="1"/>
  <c r="C59" i="4" s="1"/>
  <c r="D59" i="4" s="1"/>
  <c r="E59" i="4" s="1"/>
  <c r="F59" i="4" s="1"/>
  <c r="G59" i="4" s="1"/>
  <c r="H59" i="4" s="1"/>
  <c r="B60" i="4" s="1"/>
  <c r="C60" i="4" s="1"/>
  <c r="D60" i="4" s="1"/>
  <c r="E60" i="4" s="1"/>
  <c r="F60" i="4" s="1"/>
  <c r="G60" i="4" s="1"/>
  <c r="H60" i="4" s="1"/>
  <c r="B61" i="4" s="1"/>
  <c r="C61" i="4" s="1"/>
  <c r="D61" i="4" s="1"/>
  <c r="E61" i="4" s="1"/>
  <c r="F61" i="4" s="1"/>
  <c r="G61" i="4" s="1"/>
  <c r="H61" i="4" s="1"/>
  <c r="B62" i="4" s="1"/>
  <c r="C62" i="4" s="1"/>
  <c r="D62" i="4" s="1"/>
  <c r="E62" i="4" s="1"/>
  <c r="F62" i="4" s="1"/>
  <c r="G62" i="4" s="1"/>
  <c r="H62" i="4" s="1"/>
  <c r="B63" i="4" s="1"/>
  <c r="C63" i="4" s="1"/>
  <c r="D63" i="4" s="1"/>
  <c r="E63" i="4" s="1"/>
  <c r="F63" i="4" s="1"/>
  <c r="G63" i="4" s="1"/>
  <c r="H63" i="4" s="1"/>
  <c r="B64" i="4" s="1"/>
  <c r="C64" i="4" s="1"/>
  <c r="D64" i="4" s="1"/>
  <c r="E64" i="4" s="1"/>
  <c r="F64" i="4" s="1"/>
  <c r="G64" i="4" s="1"/>
  <c r="H64" i="4" s="1"/>
  <c r="E29" i="3"/>
  <c r="E38" i="3" s="1"/>
  <c r="E48" i="3" s="1"/>
  <c r="E57" i="3" s="1"/>
  <c r="C29" i="3"/>
  <c r="H20" i="3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B25" i="3" s="1"/>
  <c r="C25" i="3" s="1"/>
  <c r="D25" i="3" s="1"/>
  <c r="E25" i="3" s="1"/>
  <c r="F25" i="3" s="1"/>
  <c r="G25" i="3" s="1"/>
  <c r="H25" i="3" s="1"/>
  <c r="B26" i="3" s="1"/>
  <c r="C26" i="3" s="1"/>
  <c r="D26" i="3" s="1"/>
  <c r="E26" i="3" s="1"/>
  <c r="F26" i="3" s="1"/>
  <c r="G26" i="3" s="1"/>
  <c r="H26" i="3" s="1"/>
  <c r="B27" i="3" s="1"/>
  <c r="C27" i="3" s="1"/>
  <c r="D27" i="3" s="1"/>
  <c r="E27" i="3" s="1"/>
  <c r="F27" i="3" s="1"/>
  <c r="G27" i="3" s="1"/>
  <c r="H27" i="3" s="1"/>
  <c r="C38" i="3" l="1"/>
  <c r="C48" i="3" s="1"/>
  <c r="C57" i="3" s="1"/>
  <c r="H57" i="3" s="1"/>
  <c r="B59" i="3" s="1"/>
  <c r="C59" i="3" s="1"/>
  <c r="D59" i="3" s="1"/>
  <c r="E59" i="3" s="1"/>
  <c r="F59" i="3" s="1"/>
  <c r="G59" i="3" s="1"/>
  <c r="H59" i="3" s="1"/>
  <c r="B60" i="3" s="1"/>
  <c r="C60" i="3" s="1"/>
  <c r="D60" i="3" s="1"/>
  <c r="E60" i="3" s="1"/>
  <c r="F60" i="3" s="1"/>
  <c r="G60" i="3" s="1"/>
  <c r="H60" i="3" s="1"/>
  <c r="B61" i="3" s="1"/>
  <c r="C61" i="3" s="1"/>
  <c r="D61" i="3" s="1"/>
  <c r="E61" i="3" s="1"/>
  <c r="F61" i="3" s="1"/>
  <c r="G61" i="3" s="1"/>
  <c r="H61" i="3" s="1"/>
  <c r="B62" i="3" s="1"/>
  <c r="C62" i="3" s="1"/>
  <c r="D62" i="3" s="1"/>
  <c r="E62" i="3" s="1"/>
  <c r="F62" i="3" s="1"/>
  <c r="G62" i="3" s="1"/>
  <c r="H62" i="3" s="1"/>
  <c r="B63" i="3" s="1"/>
  <c r="C63" i="3" s="1"/>
  <c r="D63" i="3" s="1"/>
  <c r="E63" i="3" s="1"/>
  <c r="F63" i="3" s="1"/>
  <c r="G63" i="3" s="1"/>
  <c r="H63" i="3" s="1"/>
  <c r="B64" i="3" s="1"/>
  <c r="C64" i="3" s="1"/>
  <c r="D64" i="3" s="1"/>
  <c r="E64" i="3" s="1"/>
  <c r="F64" i="3" s="1"/>
  <c r="G64" i="3" s="1"/>
  <c r="H64" i="3" s="1"/>
  <c r="H29" i="3"/>
  <c r="B31" i="3" s="1"/>
  <c r="C31" i="3" s="1"/>
  <c r="D31" i="3" s="1"/>
  <c r="E31" i="3" s="1"/>
  <c r="F31" i="3" s="1"/>
  <c r="G31" i="3" s="1"/>
  <c r="H31" i="3" s="1"/>
  <c r="B32" i="3" s="1"/>
  <c r="C32" i="3" s="1"/>
  <c r="D32" i="3" s="1"/>
  <c r="E32" i="3" s="1"/>
  <c r="F32" i="3" s="1"/>
  <c r="G32" i="3" s="1"/>
  <c r="H32" i="3" s="1"/>
  <c r="B33" i="3" s="1"/>
  <c r="C33" i="3" s="1"/>
  <c r="D33" i="3" s="1"/>
  <c r="E33" i="3" s="1"/>
  <c r="F33" i="3" s="1"/>
  <c r="G33" i="3" s="1"/>
  <c r="H33" i="3" s="1"/>
  <c r="B34" i="3" s="1"/>
  <c r="C34" i="3" s="1"/>
  <c r="D34" i="3" s="1"/>
  <c r="E34" i="3" s="1"/>
  <c r="F34" i="3" s="1"/>
  <c r="G34" i="3" s="1"/>
  <c r="H34" i="3" s="1"/>
  <c r="B35" i="3" s="1"/>
  <c r="C35" i="3" s="1"/>
  <c r="D35" i="3" s="1"/>
  <c r="E35" i="3" s="1"/>
  <c r="F35" i="3" s="1"/>
  <c r="G35" i="3" s="1"/>
  <c r="H35" i="3" s="1"/>
  <c r="B36" i="3" s="1"/>
  <c r="C36" i="3" s="1"/>
  <c r="D36" i="3" s="1"/>
  <c r="E36" i="3" s="1"/>
  <c r="F36" i="3" s="1"/>
  <c r="G36" i="3" s="1"/>
  <c r="H36" i="3" s="1"/>
  <c r="H15" i="3" l="1"/>
  <c r="H9" i="3" s="1"/>
  <c r="H38" i="3"/>
  <c r="B40" i="3" s="1"/>
  <c r="C40" i="3" s="1"/>
  <c r="D40" i="3" s="1"/>
  <c r="E40" i="3" s="1"/>
  <c r="F40" i="3" s="1"/>
  <c r="G40" i="3" s="1"/>
  <c r="H40" i="3" s="1"/>
  <c r="B41" i="3" s="1"/>
  <c r="C41" i="3" s="1"/>
  <c r="D41" i="3" s="1"/>
  <c r="E41" i="3" s="1"/>
  <c r="F41" i="3" s="1"/>
  <c r="G41" i="3" s="1"/>
  <c r="H41" i="3" s="1"/>
  <c r="B42" i="3" s="1"/>
  <c r="C42" i="3" s="1"/>
  <c r="D42" i="3" s="1"/>
  <c r="E42" i="3" s="1"/>
  <c r="F42" i="3" s="1"/>
  <c r="G42" i="3" s="1"/>
  <c r="H42" i="3" s="1"/>
  <c r="B43" i="3" s="1"/>
  <c r="C43" i="3" s="1"/>
  <c r="D43" i="3" s="1"/>
  <c r="E43" i="3" s="1"/>
  <c r="F43" i="3" s="1"/>
  <c r="G43" i="3" s="1"/>
  <c r="H43" i="3" s="1"/>
  <c r="B44" i="3" s="1"/>
  <c r="C44" i="3" s="1"/>
  <c r="D44" i="3" s="1"/>
  <c r="E44" i="3" s="1"/>
  <c r="F44" i="3" s="1"/>
  <c r="G44" i="3" s="1"/>
  <c r="H44" i="3" s="1"/>
  <c r="B45" i="3" s="1"/>
  <c r="C45" i="3" s="1"/>
  <c r="D45" i="3" s="1"/>
  <c r="E45" i="3" s="1"/>
  <c r="F45" i="3" s="1"/>
  <c r="G45" i="3" s="1"/>
  <c r="H45" i="3" s="1"/>
  <c r="H48" i="3"/>
  <c r="B50" i="3" s="1"/>
  <c r="C50" i="3" s="1"/>
  <c r="D50" i="3" s="1"/>
  <c r="E50" i="3" s="1"/>
  <c r="F50" i="3" s="1"/>
  <c r="G50" i="3" s="1"/>
  <c r="H50" i="3" s="1"/>
  <c r="B51" i="3" s="1"/>
  <c r="C51" i="3" s="1"/>
  <c r="D51" i="3" s="1"/>
  <c r="E51" i="3" s="1"/>
  <c r="F51" i="3" s="1"/>
  <c r="G51" i="3" s="1"/>
  <c r="H51" i="3" s="1"/>
  <c r="B52" i="3" s="1"/>
  <c r="C52" i="3" s="1"/>
  <c r="D52" i="3" s="1"/>
  <c r="E52" i="3" s="1"/>
  <c r="F52" i="3" s="1"/>
  <c r="G52" i="3" s="1"/>
  <c r="H52" i="3" s="1"/>
  <c r="B53" i="3" s="1"/>
  <c r="C53" i="3" s="1"/>
  <c r="D53" i="3" s="1"/>
  <c r="E53" i="3" s="1"/>
  <c r="F53" i="3" s="1"/>
  <c r="G53" i="3" s="1"/>
  <c r="H53" i="3" s="1"/>
  <c r="B54" i="3" s="1"/>
  <c r="C54" i="3" s="1"/>
  <c r="D54" i="3" s="1"/>
  <c r="E54" i="3" s="1"/>
  <c r="F54" i="3" s="1"/>
  <c r="G54" i="3" s="1"/>
  <c r="H54" i="3" s="1"/>
  <c r="B55" i="3" s="1"/>
  <c r="C55" i="3" s="1"/>
  <c r="D55" i="3" s="1"/>
  <c r="E55" i="3" s="1"/>
  <c r="F55" i="3" s="1"/>
  <c r="G55" i="3" s="1"/>
  <c r="H55" i="3" s="1"/>
</calcChain>
</file>

<file path=xl/sharedStrings.xml><?xml version="1.0" encoding="utf-8"?>
<sst xmlns="http://schemas.openxmlformats.org/spreadsheetml/2006/main" count="149" uniqueCount="28">
  <si>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</si>
  <si>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</si>
  <si>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</si>
  <si>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</si>
  <si>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</si>
  <si>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</si>
  <si>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</si>
  <si>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</si>
  <si>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</si>
  <si>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　水色のセルに入力してください。</t>
    <rPh sb="2" eb="4">
      <t>ミズイロ</t>
    </rPh>
    <rPh sb="8" eb="10">
      <t>ニュウリョク</t>
    </rPh>
    <phoneticPr fontId="1"/>
  </si>
  <si>
    <t>育児休業支援手当金支給対象日確認表</t>
    <rPh sb="0" eb="4">
      <t>イクジキュウギョウ</t>
    </rPh>
    <rPh sb="4" eb="9">
      <t>シエンテアテキン</t>
    </rPh>
    <rPh sb="9" eb="11">
      <t>シキュウ</t>
    </rPh>
    <rPh sb="11" eb="13">
      <t>タイショウ</t>
    </rPh>
    <rPh sb="13" eb="14">
      <t>ビ</t>
    </rPh>
    <rPh sb="14" eb="17">
      <t>カクニンヒョウ</t>
    </rPh>
    <phoneticPr fontId="1"/>
  </si>
  <si>
    <t>＜確認方法＞</t>
    <rPh sb="1" eb="3">
      <t>カクニン</t>
    </rPh>
    <rPh sb="3" eb="5">
      <t>ホウホウ</t>
    </rPh>
    <phoneticPr fontId="1"/>
  </si>
  <si>
    <t>～</t>
    <phoneticPr fontId="1"/>
  </si>
  <si>
    <t>出産日</t>
    <rPh sb="0" eb="3">
      <t>シュッサンビ</t>
    </rPh>
    <phoneticPr fontId="1"/>
  </si>
  <si>
    <t>対象期間（至）</t>
    <rPh sb="0" eb="4">
      <t>タイショウキカン</t>
    </rPh>
    <rPh sb="5" eb="6">
      <t>イタ</t>
    </rPh>
    <phoneticPr fontId="1"/>
  </si>
  <si>
    <t>支給対象期間（至）</t>
    <rPh sb="0" eb="6">
      <t>シキュウタイショウキカン</t>
    </rPh>
    <rPh sb="7" eb="8">
      <t>イタ</t>
    </rPh>
    <phoneticPr fontId="1"/>
  </si>
  <si>
    <t>１．出産日を入力してください。</t>
    <rPh sb="2" eb="4">
      <t>シュッサン</t>
    </rPh>
    <rPh sb="4" eb="5">
      <t>ビ</t>
    </rPh>
    <rPh sb="6" eb="8">
      <t>ニュウリョク</t>
    </rPh>
    <phoneticPr fontId="1"/>
  </si>
  <si>
    <t>出産予定日</t>
    <rPh sb="0" eb="5">
      <t>シュッサンヨテイビ</t>
    </rPh>
    <phoneticPr fontId="1"/>
  </si>
  <si>
    <t>育児休業期間（一回目）</t>
    <rPh sb="0" eb="2">
      <t>イクジ</t>
    </rPh>
    <rPh sb="2" eb="4">
      <t>キュウギョウ</t>
    </rPh>
    <rPh sb="4" eb="6">
      <t>キカン</t>
    </rPh>
    <rPh sb="7" eb="10">
      <t>イッカイメ</t>
    </rPh>
    <phoneticPr fontId="1"/>
  </si>
  <si>
    <t>育児休業期間（二回目）</t>
    <rPh sb="0" eb="2">
      <t>イクジ</t>
    </rPh>
    <rPh sb="2" eb="4">
      <t>キュウギョウ</t>
    </rPh>
    <rPh sb="4" eb="6">
      <t>キカン</t>
    </rPh>
    <rPh sb="7" eb="10">
      <t>ニカイメ</t>
    </rPh>
    <phoneticPr fontId="1"/>
  </si>
  <si>
    <t>育児休業期間（三回目）</t>
    <rPh sb="0" eb="2">
      <t>イクジ</t>
    </rPh>
    <rPh sb="2" eb="4">
      <t>キュウギョウ</t>
    </rPh>
    <rPh sb="4" eb="6">
      <t>キカン</t>
    </rPh>
    <rPh sb="7" eb="10">
      <t>サンカイメ</t>
    </rPh>
    <phoneticPr fontId="1"/>
  </si>
  <si>
    <t>育児休業期間（四回目）</t>
    <rPh sb="0" eb="2">
      <t>イクジ</t>
    </rPh>
    <rPh sb="2" eb="4">
      <t>キュウギョウ</t>
    </rPh>
    <rPh sb="4" eb="6">
      <t>キカン</t>
    </rPh>
    <rPh sb="7" eb="10">
      <t>ヨンカイメ</t>
    </rPh>
    <phoneticPr fontId="1"/>
  </si>
  <si>
    <t>＜入力方法＞</t>
    <rPh sb="1" eb="3">
      <t>ニュウリョク</t>
    </rPh>
    <rPh sb="3" eb="5">
      <t>ホウホウ</t>
    </rPh>
    <phoneticPr fontId="1"/>
  </si>
  <si>
    <t>１．黄色のセルが支給対象期間（28日間）になります。</t>
    <rPh sb="2" eb="4">
      <t>キイロ</t>
    </rPh>
    <rPh sb="17" eb="18">
      <t>ニチ</t>
    </rPh>
    <rPh sb="18" eb="19">
      <t>カン</t>
    </rPh>
    <phoneticPr fontId="1"/>
  </si>
  <si>
    <t>２．赤字のセルが支給日になります。</t>
    <rPh sb="2" eb="3">
      <t>アカ</t>
    </rPh>
    <rPh sb="3" eb="4">
      <t>ジ</t>
    </rPh>
    <phoneticPr fontId="1"/>
  </si>
  <si>
    <t>２．出産予定日を入力してください。</t>
    <rPh sb="2" eb="4">
      <t>シュッサン</t>
    </rPh>
    <rPh sb="4" eb="7">
      <t>ヨテイビ</t>
    </rPh>
    <rPh sb="8" eb="10">
      <t>ニュウリョク</t>
    </rPh>
    <phoneticPr fontId="1"/>
  </si>
  <si>
    <t>３．育児休業期間を入力してください。（分割している場合は、それぞれ入力してください。）</t>
    <rPh sb="2" eb="6">
      <t>イクジキュウギョウ</t>
    </rPh>
    <rPh sb="6" eb="8">
      <t>キカン</t>
    </rPh>
    <rPh sb="9" eb="11">
      <t>ニュウリョク</t>
    </rPh>
    <phoneticPr fontId="1"/>
  </si>
  <si>
    <t>2．育児休業期間を入力してください。（分割している場合は、それぞれ入力してください。）</t>
    <rPh sb="2" eb="6">
      <t>イクジキュウギョウ</t>
    </rPh>
    <rPh sb="6" eb="8">
      <t>キカン</t>
    </rPh>
    <rPh sb="9" eb="1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</si>
</sst>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rgb="FF33333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4" xfId="0" applyNumberForma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Protection="1">
      <alignment vertical="center"/>
      <protection locked="0"/>
    </xf>
    <xf numFmtId="14" fontId="7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3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6195-18D0-4F73-A141-DCC2FE991343}">
  <sheetPr>
    <pageSetUpPr fitToPage="1"/>
  </sheetPr>
  <dimension ref="A1:J64"/>
  <sheetViews>
    <sheetView showGridLines="0" zoomScaleNormal="100" workbookViewId="0">
      <selection activeCell="B10" sqref="B10"/>
    </sheetView>
  </sheetViews>
  <sheetFormatPr defaultRowHeight="18.75" x14ac:dyDescent="0.4"/>
  <cols>
    <col min="1" max="1" width="3.75" customWidth="1"/>
    <col min="2" max="4" width="10.25" bestFit="1" customWidth="1"/>
    <col min="6" max="6" width="11.375" bestFit="1" customWidth="1"/>
    <col min="7" max="7" width="10.875" bestFit="1" customWidth="1"/>
    <col min="8" max="8" width="10" bestFit="1" customWidth="1"/>
  </cols>
  <sheetData>
    <row r="1" spans="1:9" ht="30" x14ac:dyDescent="0.4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9" x14ac:dyDescent="0.4">
      <c r="A2" s="19" t="s">
        <v>9</v>
      </c>
      <c r="B2" s="19"/>
      <c r="C2" s="19"/>
      <c r="D2" s="19"/>
      <c r="E2" s="19"/>
      <c r="F2" s="19"/>
      <c r="G2" s="19"/>
      <c r="H2" s="19"/>
      <c r="I2" s="19"/>
    </row>
    <row r="3" spans="1:9" x14ac:dyDescent="0.4">
      <c r="B3" s="8" t="s">
        <v>22</v>
      </c>
      <c r="C3" s="6"/>
      <c r="D3" s="6"/>
      <c r="E3" s="6"/>
      <c r="F3" s="6"/>
      <c r="G3" s="6"/>
    </row>
    <row r="4" spans="1:9" x14ac:dyDescent="0.4">
      <c r="B4" t="s">
        <v>16</v>
      </c>
    </row>
    <row r="5" spans="1:9" x14ac:dyDescent="0.4">
      <c r="B5" t="s">
        <v>27</v>
      </c>
    </row>
    <row r="7" spans="1:9" ht="18" customHeight="1" x14ac:dyDescent="0.4"/>
    <row r="8" spans="1:9" ht="18" customHeight="1" x14ac:dyDescent="0.4">
      <c r="B8" s="26" t="s">
        <v>13</v>
      </c>
      <c r="C8" s="27"/>
      <c r="D8" s="28" t="s">
        <v>17</v>
      </c>
      <c r="E8" s="29"/>
      <c r="F8" s="28" t="s">
        <v>14</v>
      </c>
      <c r="G8" s="29"/>
      <c r="H8" s="21" t="s">
        <v>15</v>
      </c>
      <c r="I8" s="21"/>
    </row>
    <row r="9" spans="1:9" x14ac:dyDescent="0.4">
      <c r="B9" s="30"/>
      <c r="C9" s="30"/>
      <c r="D9" s="31"/>
      <c r="E9" s="32"/>
      <c r="F9" s="22">
        <f>B9+56</f>
        <v>56</v>
      </c>
      <c r="G9" s="23"/>
      <c r="H9" s="24" t="str">
        <f>IF(F9&lt;DATE(2025,4,14),"",IF(H15&lt;F9,H15,IF(F11&gt;F9,F9,IF(F12&gt;F9,F9,IF(F13&gt;F9,F9,IF(F14&gt;F9,F9,IF(H15&lt;&gt;"",H15,IF(D14&lt;&gt;"",F14,IF(D13&lt;&gt;"",F13,IF(D12&lt;&gt;"",F12,F11))))))))))</f>
        <v/>
      </c>
      <c r="I9" s="25"/>
    </row>
    <row r="10" spans="1:9" x14ac:dyDescent="0.4">
      <c r="F10" s="12"/>
      <c r="G10" s="13"/>
    </row>
    <row r="11" spans="1:9" x14ac:dyDescent="0.4">
      <c r="B11" s="33" t="s">
        <v>18</v>
      </c>
      <c r="C11" s="34"/>
      <c r="D11" s="15"/>
      <c r="E11" s="11" t="s">
        <v>12</v>
      </c>
      <c r="F11" s="16"/>
      <c r="G11" s="2" t="str">
        <f>IF(F11&lt;DATE(2025,4,1),"",IF(D11&gt;DATE(2025,4,1),_xlfn.DAYS(F11,D11)+1,_xlfn.DAYS(F11,DATE(2025,4,1))+1))</f>
        <v/>
      </c>
      <c r="H11" s="17" t="str">
        <f>IF(F11&lt;DATE(2025,4,1),"",IF(G11&lt;28,"",IF(D11&lt;DATE(2025,4,1),DATE(2025,4,1)+27,D11+27)))</f>
        <v/>
      </c>
    </row>
    <row r="12" spans="1:9" x14ac:dyDescent="0.4">
      <c r="B12" s="33" t="s">
        <v>19</v>
      </c>
      <c r="C12" s="34"/>
      <c r="D12" s="15"/>
      <c r="E12" s="11" t="s">
        <v>12</v>
      </c>
      <c r="F12" s="16"/>
      <c r="G12" s="2" t="str">
        <f>IF(D12="","",IF(G11&lt;&gt;"",_xlfn.DAYS(F12,D12)+1+G11,IF(F12&lt;DATE(2025,4,1),"",IF(D12&gt;DATE(2025,4,1),_xlfn.DAYS(F12,D12)+1,_xlfn.DAYS(F12,DATE(2025,4,1))+1))))</f>
        <v/>
      </c>
      <c r="H12" s="17" t="str">
        <f>IF(F12&lt;DATE(2025,4,1),"",IF(D12="","",IF(G12&lt;28,"",IF(G11&lt;&gt;"",D12+(27-G11),IF(G11&lt;28,"",IF(D12&lt;DATE(2025,4,1),DATE(2025,4,1)+27,D12+27))))))</f>
        <v/>
      </c>
    </row>
    <row r="13" spans="1:9" x14ac:dyDescent="0.4">
      <c r="B13" s="33" t="s">
        <v>20</v>
      </c>
      <c r="C13" s="34"/>
      <c r="D13" s="15"/>
      <c r="E13" s="11" t="s">
        <v>12</v>
      </c>
      <c r="F13" s="16"/>
      <c r="G13" s="2" t="str">
        <f t="shared" ref="G13:G14" si="0">IF(D13="","",IF(G12&lt;&gt;"",_xlfn.DAYS(F13,D13)+1+G12,IF(F13&lt;DATE(2025,4,1),"",IF(D13&gt;DATE(2025,4,1),_xlfn.DAYS(F13,D13)+1,_xlfn.DAYS(F13,DATE(2025,4,1))+1))))</f>
        <v/>
      </c>
      <c r="H13" s="17" t="str">
        <f>IF(F13&lt;DATE(2025,4,1),"",IF(D13="","",IF(G13&lt;28,"",IF(G12&lt;&gt;"",D13+(27-G12),IF(G12&lt;28,"",IF(D13&lt;DATE(2025,4,1),DATE(2025,4,1)+27,D13+27))))))</f>
        <v/>
      </c>
    </row>
    <row r="14" spans="1:9" x14ac:dyDescent="0.4">
      <c r="B14" s="33" t="s">
        <v>21</v>
      </c>
      <c r="C14" s="34"/>
      <c r="D14" s="15"/>
      <c r="E14" s="11" t="s">
        <v>12</v>
      </c>
      <c r="F14" s="16"/>
      <c r="G14" s="2" t="str">
        <f t="shared" si="0"/>
        <v/>
      </c>
      <c r="H14" s="17" t="str">
        <f>IF(F14&lt;DATE(2025,4,1),"",IF(D14="","",IF(G14&lt;28,"",IF(G13&lt;&gt;"",D14+(27-G13),IF(G13&lt;28,"",IF(D14&lt;DATE(2025,4,1),DATE(2025,4,1)+27,D14+27))))))</f>
        <v/>
      </c>
    </row>
    <row r="15" spans="1:9" x14ac:dyDescent="0.4">
      <c r="B15" s="10"/>
      <c r="C15" s="10"/>
      <c r="D15" s="9"/>
      <c r="E15" s="9"/>
      <c r="F15" s="1"/>
      <c r="G15" s="1"/>
      <c r="H15" s="20" t="str">
        <f>IF(H11&lt;&gt;"",H11,IF(H12&lt;&gt;"",H12,IF(H13&lt;&gt;"",H13,IF(H14&lt;&gt;"",H14,""))))</f>
        <v/>
      </c>
      <c r="I15" s="20"/>
    </row>
    <row r="16" spans="1:9" x14ac:dyDescent="0.4">
      <c r="B16" s="8" t="s">
        <v>11</v>
      </c>
      <c r="C16" s="10"/>
      <c r="D16" s="9"/>
      <c r="E16" s="9"/>
      <c r="F16" s="1"/>
      <c r="G16" s="1"/>
    </row>
    <row r="17" spans="2:10" x14ac:dyDescent="0.4">
      <c r="B17" t="s">
        <v>23</v>
      </c>
      <c r="C17" s="10"/>
      <c r="D17" s="9"/>
      <c r="E17" s="9"/>
      <c r="F17" s="1"/>
      <c r="G17" s="1"/>
    </row>
    <row r="18" spans="2:10" x14ac:dyDescent="0.4">
      <c r="B18" t="s">
        <v>24</v>
      </c>
      <c r="C18" s="10"/>
      <c r="D18" s="9"/>
      <c r="E18" s="9"/>
      <c r="F18" s="1"/>
      <c r="G18" s="1"/>
    </row>
    <row r="19" spans="2:10" x14ac:dyDescent="0.4">
      <c r="C19" s="1"/>
      <c r="D19" s="1"/>
    </row>
    <row r="20" spans="2:10" x14ac:dyDescent="0.4">
      <c r="B20" s="2"/>
      <c r="C20" s="7" t="str">
        <f>TEXT(B9,"YYY")</f>
        <v>1900</v>
      </c>
      <c r="D20" s="2" t="s">
        <v>7</v>
      </c>
      <c r="E20" s="2">
        <f>IF(B9&lt;DATE(2025,4,1),4,MONTH(B9))</f>
        <v>4</v>
      </c>
      <c r="F20" s="2" t="s">
        <v>8</v>
      </c>
      <c r="G20" s="2"/>
      <c r="H20" s="3">
        <f>DATE(C20,E20,1)</f>
        <v>92</v>
      </c>
    </row>
    <row r="21" spans="2:10" x14ac:dyDescent="0.4"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J21" s="5"/>
    </row>
    <row r="22" spans="2:10" x14ac:dyDescent="0.4">
      <c r="B22" s="4">
        <f>$H$20+(1-WEEKDAY($H$20))</f>
        <v>92</v>
      </c>
      <c r="C22" s="4">
        <f>B22+1</f>
        <v>93</v>
      </c>
      <c r="D22" s="4">
        <f t="shared" ref="D22:H23" si="1">C22+1</f>
        <v>94</v>
      </c>
      <c r="E22" s="4">
        <f t="shared" si="1"/>
        <v>95</v>
      </c>
      <c r="F22" s="4">
        <f t="shared" si="1"/>
        <v>96</v>
      </c>
      <c r="G22" s="4">
        <f t="shared" si="1"/>
        <v>97</v>
      </c>
      <c r="H22" s="4">
        <f t="shared" si="1"/>
        <v>98</v>
      </c>
    </row>
    <row r="23" spans="2:10" x14ac:dyDescent="0.4">
      <c r="B23" s="4">
        <f>H22+1</f>
        <v>99</v>
      </c>
      <c r="C23" s="4">
        <f>B23+1</f>
        <v>100</v>
      </c>
      <c r="D23" s="4">
        <f t="shared" si="1"/>
        <v>101</v>
      </c>
      <c r="E23" s="4">
        <f t="shared" si="1"/>
        <v>102</v>
      </c>
      <c r="F23" s="4">
        <f t="shared" si="1"/>
        <v>103</v>
      </c>
      <c r="G23" s="4">
        <f t="shared" si="1"/>
        <v>104</v>
      </c>
      <c r="H23" s="4">
        <f t="shared" si="1"/>
        <v>105</v>
      </c>
    </row>
    <row r="24" spans="2:10" x14ac:dyDescent="0.4">
      <c r="B24" s="4">
        <f t="shared" ref="B24:B25" si="2">H23+1</f>
        <v>106</v>
      </c>
      <c r="C24" s="4">
        <f t="shared" ref="C24:H27" si="3">B24+1</f>
        <v>107</v>
      </c>
      <c r="D24" s="4">
        <f t="shared" si="3"/>
        <v>108</v>
      </c>
      <c r="E24" s="4">
        <f t="shared" si="3"/>
        <v>109</v>
      </c>
      <c r="F24" s="4">
        <f t="shared" si="3"/>
        <v>110</v>
      </c>
      <c r="G24" s="4">
        <f t="shared" si="3"/>
        <v>111</v>
      </c>
      <c r="H24" s="4">
        <f t="shared" si="3"/>
        <v>112</v>
      </c>
    </row>
    <row r="25" spans="2:10" x14ac:dyDescent="0.4">
      <c r="B25" s="4">
        <f t="shared" si="2"/>
        <v>113</v>
      </c>
      <c r="C25" s="4">
        <f t="shared" si="3"/>
        <v>114</v>
      </c>
      <c r="D25" s="4">
        <f t="shared" si="3"/>
        <v>115</v>
      </c>
      <c r="E25" s="4">
        <f t="shared" si="3"/>
        <v>116</v>
      </c>
      <c r="F25" s="4">
        <f t="shared" si="3"/>
        <v>117</v>
      </c>
      <c r="G25" s="4">
        <f t="shared" si="3"/>
        <v>118</v>
      </c>
      <c r="H25" s="4">
        <f t="shared" si="3"/>
        <v>119</v>
      </c>
    </row>
    <row r="26" spans="2:10" x14ac:dyDescent="0.4">
      <c r="B26" s="4">
        <f>H25+1</f>
        <v>120</v>
      </c>
      <c r="C26" s="4">
        <f>B26+1</f>
        <v>121</v>
      </c>
      <c r="D26" s="4">
        <f t="shared" si="3"/>
        <v>122</v>
      </c>
      <c r="E26" s="4">
        <f t="shared" si="3"/>
        <v>123</v>
      </c>
      <c r="F26" s="4">
        <f t="shared" si="3"/>
        <v>124</v>
      </c>
      <c r="G26" s="4">
        <f t="shared" si="3"/>
        <v>125</v>
      </c>
      <c r="H26" s="4">
        <f t="shared" si="3"/>
        <v>126</v>
      </c>
    </row>
    <row r="27" spans="2:10" x14ac:dyDescent="0.4">
      <c r="B27" s="4">
        <f>H26+1</f>
        <v>127</v>
      </c>
      <c r="C27" s="4">
        <f>B27+1</f>
        <v>128</v>
      </c>
      <c r="D27" s="4">
        <f>C27+1</f>
        <v>129</v>
      </c>
      <c r="E27" s="4">
        <f t="shared" si="3"/>
        <v>130</v>
      </c>
      <c r="F27" s="4">
        <f t="shared" si="3"/>
        <v>131</v>
      </c>
      <c r="G27" s="4">
        <f t="shared" si="3"/>
        <v>132</v>
      </c>
      <c r="H27" s="4">
        <f t="shared" si="3"/>
        <v>133</v>
      </c>
    </row>
    <row r="29" spans="2:10" x14ac:dyDescent="0.4">
      <c r="B29" s="2"/>
      <c r="C29" s="7" t="str">
        <f>IF(E20=12,C20+1,C20)</f>
        <v>1900</v>
      </c>
      <c r="D29" s="2" t="s">
        <v>7</v>
      </c>
      <c r="E29" s="2">
        <f>IF(E20+1=13,1,E20+1)</f>
        <v>5</v>
      </c>
      <c r="F29" s="2" t="s">
        <v>8</v>
      </c>
      <c r="G29" s="2"/>
      <c r="H29" s="3">
        <f>DATE(C29,E29,1)</f>
        <v>122</v>
      </c>
    </row>
    <row r="30" spans="2:10" x14ac:dyDescent="0.4">
      <c r="B30" s="2" t="s">
        <v>0</v>
      </c>
      <c r="C30" s="2" t="s">
        <v>1</v>
      </c>
      <c r="D30" s="2" t="s">
        <v>2</v>
      </c>
      <c r="E30" s="2" t="s">
        <v>3</v>
      </c>
      <c r="F30" s="2" t="s">
        <v>4</v>
      </c>
      <c r="G30" s="2" t="s">
        <v>5</v>
      </c>
      <c r="H30" s="2" t="s">
        <v>6</v>
      </c>
    </row>
    <row r="31" spans="2:10" x14ac:dyDescent="0.4">
      <c r="B31" s="4">
        <f>H29+(1-WEEKDAY(H29))</f>
        <v>120</v>
      </c>
      <c r="C31" s="4">
        <f>B31+1</f>
        <v>121</v>
      </c>
      <c r="D31" s="4">
        <f t="shared" ref="D31:H32" si="4">C31+1</f>
        <v>122</v>
      </c>
      <c r="E31" s="4">
        <f t="shared" si="4"/>
        <v>123</v>
      </c>
      <c r="F31" s="4">
        <f t="shared" si="4"/>
        <v>124</v>
      </c>
      <c r="G31" s="4">
        <f t="shared" si="4"/>
        <v>125</v>
      </c>
      <c r="H31" s="4">
        <f t="shared" si="4"/>
        <v>126</v>
      </c>
    </row>
    <row r="32" spans="2:10" x14ac:dyDescent="0.4">
      <c r="B32" s="4">
        <f>H31+1</f>
        <v>127</v>
      </c>
      <c r="C32" s="4">
        <f>B32+1</f>
        <v>128</v>
      </c>
      <c r="D32" s="4">
        <f t="shared" si="4"/>
        <v>129</v>
      </c>
      <c r="E32" s="4">
        <f t="shared" si="4"/>
        <v>130</v>
      </c>
      <c r="F32" s="4">
        <f t="shared" si="4"/>
        <v>131</v>
      </c>
      <c r="G32" s="4">
        <f t="shared" si="4"/>
        <v>132</v>
      </c>
      <c r="H32" s="4">
        <f t="shared" si="4"/>
        <v>133</v>
      </c>
    </row>
    <row r="33" spans="2:8" x14ac:dyDescent="0.4">
      <c r="B33" s="4">
        <f t="shared" ref="B33" si="5">H32+1</f>
        <v>134</v>
      </c>
      <c r="C33" s="4">
        <f t="shared" ref="C33:H36" si="6">B33+1</f>
        <v>135</v>
      </c>
      <c r="D33" s="4">
        <f t="shared" si="6"/>
        <v>136</v>
      </c>
      <c r="E33" s="4">
        <f t="shared" si="6"/>
        <v>137</v>
      </c>
      <c r="F33" s="4">
        <f t="shared" si="6"/>
        <v>138</v>
      </c>
      <c r="G33" s="4">
        <f t="shared" si="6"/>
        <v>139</v>
      </c>
      <c r="H33" s="4">
        <f t="shared" si="6"/>
        <v>140</v>
      </c>
    </row>
    <row r="34" spans="2:8" x14ac:dyDescent="0.4">
      <c r="B34" s="4">
        <f>H33+1</f>
        <v>141</v>
      </c>
      <c r="C34" s="4">
        <f t="shared" si="6"/>
        <v>142</v>
      </c>
      <c r="D34" s="4">
        <f t="shared" si="6"/>
        <v>143</v>
      </c>
      <c r="E34" s="4">
        <f t="shared" si="6"/>
        <v>144</v>
      </c>
      <c r="F34" s="4">
        <f t="shared" si="6"/>
        <v>145</v>
      </c>
      <c r="G34" s="4">
        <f t="shared" si="6"/>
        <v>146</v>
      </c>
      <c r="H34" s="4">
        <f t="shared" si="6"/>
        <v>147</v>
      </c>
    </row>
    <row r="35" spans="2:8" x14ac:dyDescent="0.4">
      <c r="B35" s="4">
        <f>H34+1</f>
        <v>148</v>
      </c>
      <c r="C35" s="4">
        <f>B35+1</f>
        <v>149</v>
      </c>
      <c r="D35" s="4">
        <f t="shared" si="6"/>
        <v>150</v>
      </c>
      <c r="E35" s="4">
        <f t="shared" si="6"/>
        <v>151</v>
      </c>
      <c r="F35" s="4">
        <f t="shared" si="6"/>
        <v>152</v>
      </c>
      <c r="G35" s="4">
        <f t="shared" si="6"/>
        <v>153</v>
      </c>
      <c r="H35" s="4">
        <f t="shared" si="6"/>
        <v>154</v>
      </c>
    </row>
    <row r="36" spans="2:8" x14ac:dyDescent="0.4">
      <c r="B36" s="4">
        <f>H35+1</f>
        <v>155</v>
      </c>
      <c r="C36" s="4">
        <f>B36+1</f>
        <v>156</v>
      </c>
      <c r="D36" s="4">
        <f t="shared" si="6"/>
        <v>157</v>
      </c>
      <c r="E36" s="4">
        <f t="shared" si="6"/>
        <v>158</v>
      </c>
      <c r="F36" s="4">
        <f t="shared" si="6"/>
        <v>159</v>
      </c>
      <c r="G36" s="4">
        <f t="shared" si="6"/>
        <v>160</v>
      </c>
      <c r="H36" s="4">
        <f t="shared" si="6"/>
        <v>161</v>
      </c>
    </row>
    <row r="38" spans="2:8" x14ac:dyDescent="0.4">
      <c r="B38" s="2"/>
      <c r="C38" s="7" t="str">
        <f>IF(E29=12,C29+1,C29)</f>
        <v>1900</v>
      </c>
      <c r="D38" s="2" t="s">
        <v>7</v>
      </c>
      <c r="E38" s="2">
        <f>IF(E29+1=13,1,E29+1)</f>
        <v>6</v>
      </c>
      <c r="F38" s="2" t="s">
        <v>8</v>
      </c>
      <c r="G38" s="2"/>
      <c r="H38" s="3">
        <f>DATE(C38,E38,1)</f>
        <v>153</v>
      </c>
    </row>
    <row r="39" spans="2:8" x14ac:dyDescent="0.4">
      <c r="B39" s="2" t="s">
        <v>0</v>
      </c>
      <c r="C39" s="2" t="s">
        <v>1</v>
      </c>
      <c r="D39" s="2" t="s">
        <v>2</v>
      </c>
      <c r="E39" s="2" t="s">
        <v>3</v>
      </c>
      <c r="F39" s="2" t="s">
        <v>4</v>
      </c>
      <c r="G39" s="2" t="s">
        <v>5</v>
      </c>
      <c r="H39" s="2" t="s">
        <v>6</v>
      </c>
    </row>
    <row r="40" spans="2:8" x14ac:dyDescent="0.4">
      <c r="B40" s="4">
        <f>H38+(1-WEEKDAY(H38))</f>
        <v>148</v>
      </c>
      <c r="C40" s="4">
        <f>B40+1</f>
        <v>149</v>
      </c>
      <c r="D40" s="4">
        <f t="shared" ref="D40:H45" si="7">C40+1</f>
        <v>150</v>
      </c>
      <c r="E40" s="4">
        <f t="shared" si="7"/>
        <v>151</v>
      </c>
      <c r="F40" s="4">
        <f t="shared" si="7"/>
        <v>152</v>
      </c>
      <c r="G40" s="4">
        <f t="shared" si="7"/>
        <v>153</v>
      </c>
      <c r="H40" s="4">
        <f t="shared" si="7"/>
        <v>154</v>
      </c>
    </row>
    <row r="41" spans="2:8" x14ac:dyDescent="0.4">
      <c r="B41" s="4">
        <f>H40+1</f>
        <v>155</v>
      </c>
      <c r="C41" s="4">
        <f>B41+1</f>
        <v>156</v>
      </c>
      <c r="D41" s="4">
        <f t="shared" si="7"/>
        <v>157</v>
      </c>
      <c r="E41" s="4">
        <f t="shared" si="7"/>
        <v>158</v>
      </c>
      <c r="F41" s="4">
        <f t="shared" si="7"/>
        <v>159</v>
      </c>
      <c r="G41" s="4">
        <f t="shared" si="7"/>
        <v>160</v>
      </c>
      <c r="H41" s="4">
        <f t="shared" si="7"/>
        <v>161</v>
      </c>
    </row>
    <row r="42" spans="2:8" x14ac:dyDescent="0.4">
      <c r="B42" s="4">
        <f t="shared" ref="B42" si="8">H41+1</f>
        <v>162</v>
      </c>
      <c r="C42" s="4">
        <f t="shared" ref="C42:C43" si="9">B42+1</f>
        <v>163</v>
      </c>
      <c r="D42" s="4">
        <f t="shared" si="7"/>
        <v>164</v>
      </c>
      <c r="E42" s="4">
        <f t="shared" si="7"/>
        <v>165</v>
      </c>
      <c r="F42" s="4">
        <f t="shared" si="7"/>
        <v>166</v>
      </c>
      <c r="G42" s="4">
        <f t="shared" si="7"/>
        <v>167</v>
      </c>
      <c r="H42" s="4">
        <f t="shared" si="7"/>
        <v>168</v>
      </c>
    </row>
    <row r="43" spans="2:8" x14ac:dyDescent="0.4">
      <c r="B43" s="4">
        <f>H42+1</f>
        <v>169</v>
      </c>
      <c r="C43" s="4">
        <f t="shared" si="9"/>
        <v>170</v>
      </c>
      <c r="D43" s="4">
        <f t="shared" si="7"/>
        <v>171</v>
      </c>
      <c r="E43" s="4">
        <f t="shared" si="7"/>
        <v>172</v>
      </c>
      <c r="F43" s="4">
        <f t="shared" si="7"/>
        <v>173</v>
      </c>
      <c r="G43" s="4">
        <f t="shared" si="7"/>
        <v>174</v>
      </c>
      <c r="H43" s="4">
        <f t="shared" si="7"/>
        <v>175</v>
      </c>
    </row>
    <row r="44" spans="2:8" x14ac:dyDescent="0.4">
      <c r="B44" s="4">
        <f>H43+1</f>
        <v>176</v>
      </c>
      <c r="C44" s="4">
        <f>B44+1</f>
        <v>177</v>
      </c>
      <c r="D44" s="4">
        <f t="shared" si="7"/>
        <v>178</v>
      </c>
      <c r="E44" s="4">
        <f t="shared" si="7"/>
        <v>179</v>
      </c>
      <c r="F44" s="4">
        <f t="shared" si="7"/>
        <v>180</v>
      </c>
      <c r="G44" s="4">
        <f t="shared" si="7"/>
        <v>181</v>
      </c>
      <c r="H44" s="4">
        <f t="shared" si="7"/>
        <v>182</v>
      </c>
    </row>
    <row r="45" spans="2:8" x14ac:dyDescent="0.4">
      <c r="B45" s="4">
        <f>H44+1</f>
        <v>183</v>
      </c>
      <c r="C45" s="4">
        <f>B45+1</f>
        <v>184</v>
      </c>
      <c r="D45" s="4">
        <f t="shared" si="7"/>
        <v>185</v>
      </c>
      <c r="E45" s="4">
        <f t="shared" si="7"/>
        <v>186</v>
      </c>
      <c r="F45" s="4">
        <f t="shared" si="7"/>
        <v>187</v>
      </c>
      <c r="G45" s="4">
        <f t="shared" si="7"/>
        <v>188</v>
      </c>
      <c r="H45" s="4">
        <f t="shared" si="7"/>
        <v>189</v>
      </c>
    </row>
    <row r="46" spans="2:8" x14ac:dyDescent="0.4">
      <c r="B46" s="14"/>
      <c r="C46" s="14"/>
      <c r="D46" s="14"/>
      <c r="E46" s="14"/>
      <c r="F46" s="14"/>
      <c r="G46" s="14"/>
      <c r="H46" s="14"/>
    </row>
    <row r="48" spans="2:8" hidden="1" x14ac:dyDescent="0.4">
      <c r="B48" s="2"/>
      <c r="C48" s="7" t="str">
        <f>IF(E38=12,C38+1,C38)</f>
        <v>1900</v>
      </c>
      <c r="D48" s="2" t="s">
        <v>7</v>
      </c>
      <c r="E48" s="2">
        <f>IF(E38+1=13,1,E38+1)</f>
        <v>7</v>
      </c>
      <c r="F48" s="2" t="s">
        <v>8</v>
      </c>
      <c r="G48" s="2"/>
      <c r="H48" s="3">
        <f>DATE(C48,E48,1)</f>
        <v>183</v>
      </c>
    </row>
    <row r="49" spans="2:8" hidden="1" x14ac:dyDescent="0.4"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2" t="s">
        <v>5</v>
      </c>
      <c r="H49" s="2" t="s">
        <v>6</v>
      </c>
    </row>
    <row r="50" spans="2:8" hidden="1" x14ac:dyDescent="0.4">
      <c r="B50" s="4">
        <f>H48+(1-WEEKDAY(H48))</f>
        <v>183</v>
      </c>
      <c r="C50" s="4">
        <f>B50+1</f>
        <v>184</v>
      </c>
      <c r="D50" s="4">
        <f t="shared" ref="D50:H55" si="10">C50+1</f>
        <v>185</v>
      </c>
      <c r="E50" s="4">
        <f t="shared" si="10"/>
        <v>186</v>
      </c>
      <c r="F50" s="4">
        <f t="shared" si="10"/>
        <v>187</v>
      </c>
      <c r="G50" s="4">
        <f t="shared" si="10"/>
        <v>188</v>
      </c>
      <c r="H50" s="4">
        <f t="shared" si="10"/>
        <v>189</v>
      </c>
    </row>
    <row r="51" spans="2:8" hidden="1" x14ac:dyDescent="0.4">
      <c r="B51" s="4">
        <f>H50+1</f>
        <v>190</v>
      </c>
      <c r="C51" s="4">
        <f>B51+1</f>
        <v>191</v>
      </c>
      <c r="D51" s="4">
        <f t="shared" si="10"/>
        <v>192</v>
      </c>
      <c r="E51" s="4">
        <f t="shared" si="10"/>
        <v>193</v>
      </c>
      <c r="F51" s="4">
        <f t="shared" si="10"/>
        <v>194</v>
      </c>
      <c r="G51" s="4">
        <f t="shared" si="10"/>
        <v>195</v>
      </c>
      <c r="H51" s="4">
        <f t="shared" si="10"/>
        <v>196</v>
      </c>
    </row>
    <row r="52" spans="2:8" hidden="1" x14ac:dyDescent="0.4">
      <c r="B52" s="4">
        <f t="shared" ref="B52" si="11">H51+1</f>
        <v>197</v>
      </c>
      <c r="C52" s="4">
        <f t="shared" ref="C52:C53" si="12">B52+1</f>
        <v>198</v>
      </c>
      <c r="D52" s="4">
        <f t="shared" si="10"/>
        <v>199</v>
      </c>
      <c r="E52" s="4">
        <f t="shared" si="10"/>
        <v>200</v>
      </c>
      <c r="F52" s="4">
        <f t="shared" si="10"/>
        <v>201</v>
      </c>
      <c r="G52" s="4">
        <f t="shared" si="10"/>
        <v>202</v>
      </c>
      <c r="H52" s="4">
        <f t="shared" si="10"/>
        <v>203</v>
      </c>
    </row>
    <row r="53" spans="2:8" hidden="1" x14ac:dyDescent="0.4">
      <c r="B53" s="4">
        <f>H52+1</f>
        <v>204</v>
      </c>
      <c r="C53" s="4">
        <f t="shared" si="12"/>
        <v>205</v>
      </c>
      <c r="D53" s="4">
        <f t="shared" si="10"/>
        <v>206</v>
      </c>
      <c r="E53" s="4">
        <f t="shared" si="10"/>
        <v>207</v>
      </c>
      <c r="F53" s="4">
        <f t="shared" si="10"/>
        <v>208</v>
      </c>
      <c r="G53" s="4">
        <f t="shared" si="10"/>
        <v>209</v>
      </c>
      <c r="H53" s="4">
        <f t="shared" si="10"/>
        <v>210</v>
      </c>
    </row>
    <row r="54" spans="2:8" hidden="1" x14ac:dyDescent="0.4">
      <c r="B54" s="4">
        <f>H53+1</f>
        <v>211</v>
      </c>
      <c r="C54" s="4">
        <f>B54+1</f>
        <v>212</v>
      </c>
      <c r="D54" s="4">
        <f t="shared" si="10"/>
        <v>213</v>
      </c>
      <c r="E54" s="4">
        <f t="shared" si="10"/>
        <v>214</v>
      </c>
      <c r="F54" s="4">
        <f t="shared" si="10"/>
        <v>215</v>
      </c>
      <c r="G54" s="4">
        <f t="shared" si="10"/>
        <v>216</v>
      </c>
      <c r="H54" s="4">
        <f t="shared" si="10"/>
        <v>217</v>
      </c>
    </row>
    <row r="55" spans="2:8" hidden="1" x14ac:dyDescent="0.4">
      <c r="B55" s="4">
        <f>H54+1</f>
        <v>218</v>
      </c>
      <c r="C55" s="4">
        <f>B55+1</f>
        <v>219</v>
      </c>
      <c r="D55" s="4">
        <f t="shared" si="10"/>
        <v>220</v>
      </c>
      <c r="E55" s="4">
        <f t="shared" si="10"/>
        <v>221</v>
      </c>
      <c r="F55" s="4">
        <f t="shared" si="10"/>
        <v>222</v>
      </c>
      <c r="G55" s="4">
        <f t="shared" si="10"/>
        <v>223</v>
      </c>
      <c r="H55" s="4">
        <f t="shared" si="10"/>
        <v>224</v>
      </c>
    </row>
    <row r="57" spans="2:8" hidden="1" x14ac:dyDescent="0.4">
      <c r="B57" s="2"/>
      <c r="C57" s="7" t="str">
        <f>IF(E48=12,C48+1,C48)</f>
        <v>1900</v>
      </c>
      <c r="D57" s="2" t="s">
        <v>7</v>
      </c>
      <c r="E57" s="2">
        <f>IF(E48+1=13,1,E48+1)</f>
        <v>8</v>
      </c>
      <c r="F57" s="2" t="s">
        <v>8</v>
      </c>
      <c r="G57" s="2"/>
      <c r="H57" s="3">
        <f>DATE(C57,E57,1)</f>
        <v>214</v>
      </c>
    </row>
    <row r="58" spans="2:8" hidden="1" x14ac:dyDescent="0.4">
      <c r="B58" s="2" t="s">
        <v>0</v>
      </c>
      <c r="C58" s="2" t="s">
        <v>1</v>
      </c>
      <c r="D58" s="2" t="s">
        <v>2</v>
      </c>
      <c r="E58" s="2" t="s">
        <v>3</v>
      </c>
      <c r="F58" s="2" t="s">
        <v>4</v>
      </c>
      <c r="G58" s="2" t="s">
        <v>5</v>
      </c>
      <c r="H58" s="2" t="s">
        <v>6</v>
      </c>
    </row>
    <row r="59" spans="2:8" hidden="1" x14ac:dyDescent="0.4">
      <c r="B59" s="4">
        <f>H57+(1-WEEKDAY(H57))</f>
        <v>211</v>
      </c>
      <c r="C59" s="4">
        <f>B59+1</f>
        <v>212</v>
      </c>
      <c r="D59" s="4">
        <f t="shared" ref="D59:D64" si="13">C59+1</f>
        <v>213</v>
      </c>
      <c r="E59" s="4">
        <f t="shared" ref="E59:E64" si="14">D59+1</f>
        <v>214</v>
      </c>
      <c r="F59" s="4">
        <f t="shared" ref="F59:F64" si="15">E59+1</f>
        <v>215</v>
      </c>
      <c r="G59" s="4">
        <f t="shared" ref="G59:G64" si="16">F59+1</f>
        <v>216</v>
      </c>
      <c r="H59" s="4">
        <f t="shared" ref="H59:H64" si="17">G59+1</f>
        <v>217</v>
      </c>
    </row>
    <row r="60" spans="2:8" hidden="1" x14ac:dyDescent="0.4">
      <c r="B60" s="4">
        <f>H59+1</f>
        <v>218</v>
      </c>
      <c r="C60" s="4">
        <f>B60+1</f>
        <v>219</v>
      </c>
      <c r="D60" s="4">
        <f t="shared" si="13"/>
        <v>220</v>
      </c>
      <c r="E60" s="4">
        <f t="shared" si="14"/>
        <v>221</v>
      </c>
      <c r="F60" s="4">
        <f t="shared" si="15"/>
        <v>222</v>
      </c>
      <c r="G60" s="4">
        <f t="shared" si="16"/>
        <v>223</v>
      </c>
      <c r="H60" s="4">
        <f t="shared" si="17"/>
        <v>224</v>
      </c>
    </row>
    <row r="61" spans="2:8" hidden="1" x14ac:dyDescent="0.4">
      <c r="B61" s="4">
        <f t="shared" ref="B61" si="18">H60+1</f>
        <v>225</v>
      </c>
      <c r="C61" s="4">
        <f t="shared" ref="C61:C62" si="19">B61+1</f>
        <v>226</v>
      </c>
      <c r="D61" s="4">
        <f t="shared" si="13"/>
        <v>227</v>
      </c>
      <c r="E61" s="4">
        <f t="shared" si="14"/>
        <v>228</v>
      </c>
      <c r="F61" s="4">
        <f t="shared" si="15"/>
        <v>229</v>
      </c>
      <c r="G61" s="4">
        <f t="shared" si="16"/>
        <v>230</v>
      </c>
      <c r="H61" s="4">
        <f t="shared" si="17"/>
        <v>231</v>
      </c>
    </row>
    <row r="62" spans="2:8" hidden="1" x14ac:dyDescent="0.4">
      <c r="B62" s="4">
        <f>H61+1</f>
        <v>232</v>
      </c>
      <c r="C62" s="4">
        <f t="shared" si="19"/>
        <v>233</v>
      </c>
      <c r="D62" s="4">
        <f t="shared" si="13"/>
        <v>234</v>
      </c>
      <c r="E62" s="4">
        <f t="shared" si="14"/>
        <v>235</v>
      </c>
      <c r="F62" s="4">
        <f t="shared" si="15"/>
        <v>236</v>
      </c>
      <c r="G62" s="4">
        <f t="shared" si="16"/>
        <v>237</v>
      </c>
      <c r="H62" s="4">
        <f t="shared" si="17"/>
        <v>238</v>
      </c>
    </row>
    <row r="63" spans="2:8" hidden="1" x14ac:dyDescent="0.4">
      <c r="B63" s="4">
        <f>H62+1</f>
        <v>239</v>
      </c>
      <c r="C63" s="4">
        <f>B63+1</f>
        <v>240</v>
      </c>
      <c r="D63" s="4">
        <f t="shared" si="13"/>
        <v>241</v>
      </c>
      <c r="E63" s="4">
        <f t="shared" si="14"/>
        <v>242</v>
      </c>
      <c r="F63" s="4">
        <f t="shared" si="15"/>
        <v>243</v>
      </c>
      <c r="G63" s="4">
        <f t="shared" si="16"/>
        <v>244</v>
      </c>
      <c r="H63" s="4">
        <f t="shared" si="17"/>
        <v>245</v>
      </c>
    </row>
    <row r="64" spans="2:8" hidden="1" x14ac:dyDescent="0.4">
      <c r="B64" s="4">
        <f>H63+1</f>
        <v>246</v>
      </c>
      <c r="C64" s="4">
        <f>B64+1</f>
        <v>247</v>
      </c>
      <c r="D64" s="4">
        <f t="shared" si="13"/>
        <v>248</v>
      </c>
      <c r="E64" s="4">
        <f t="shared" si="14"/>
        <v>249</v>
      </c>
      <c r="F64" s="4">
        <f t="shared" si="15"/>
        <v>250</v>
      </c>
      <c r="G64" s="4">
        <f t="shared" si="16"/>
        <v>251</v>
      </c>
      <c r="H64" s="4">
        <f t="shared" si="17"/>
        <v>252</v>
      </c>
    </row>
  </sheetData>
  <sheetProtection algorithmName="SHA-512" hashValue="gw/8bgiNWsz0/672wdWNorXWMwfxvSM+yXNUyeW5gNvY+dspg2yGpbbOkNqVt6MFROkZLMyLqLE1xX9pJD9MDQ==" saltValue="aGKVdtO6rEQefzCD4nxAkg==" spinCount="100000" sheet="1" objects="1" scenarios="1"/>
  <mergeCells count="15">
    <mergeCell ref="A1:I1"/>
    <mergeCell ref="A2:I2"/>
    <mergeCell ref="H15:I15"/>
    <mergeCell ref="H8:I8"/>
    <mergeCell ref="F9:G9"/>
    <mergeCell ref="H9:I9"/>
    <mergeCell ref="B8:C8"/>
    <mergeCell ref="D8:E8"/>
    <mergeCell ref="B9:C9"/>
    <mergeCell ref="D9:E9"/>
    <mergeCell ref="B11:C11"/>
    <mergeCell ref="B12:C12"/>
    <mergeCell ref="B13:C13"/>
    <mergeCell ref="B14:C14"/>
    <mergeCell ref="F8:G8"/>
  </mergeCells>
  <phoneticPr fontId="1"/>
  <conditionalFormatting sqref="B22:H22">
    <cfRule type="cellIs" dxfId="130" priority="1" operator="lessThan">
      <formula>$H$20</formula>
    </cfRule>
  </conditionalFormatting>
  <conditionalFormatting sqref="B22:H27">
    <cfRule type="cellIs" dxfId="129" priority="97" operator="between">
      <formula>$D$11</formula>
      <formula>$F$11</formula>
    </cfRule>
    <cfRule type="cellIs" dxfId="128" priority="95" operator="between">
      <formula>$D$12</formula>
      <formula>$F$12</formula>
    </cfRule>
    <cfRule type="cellIs" dxfId="127" priority="93" operator="between">
      <formula>$D$13</formula>
      <formula>$F$13</formula>
    </cfRule>
    <cfRule type="cellIs" dxfId="126" priority="91" operator="between">
      <formula>$D$14</formula>
      <formula>$F$14</formula>
    </cfRule>
    <cfRule type="cellIs" dxfId="125" priority="89" operator="greaterThan">
      <formula>$F$9</formula>
    </cfRule>
    <cfRule type="cellIs" dxfId="124" priority="88" operator="greaterThan">
      <formula>$H$9</formula>
    </cfRule>
  </conditionalFormatting>
  <conditionalFormatting sqref="B25:H27">
    <cfRule type="cellIs" dxfId="123" priority="2" operator="greaterThanOrEqual">
      <formula>$H$29</formula>
    </cfRule>
  </conditionalFormatting>
  <conditionalFormatting sqref="B31:H31">
    <cfRule type="cellIs" dxfId="122" priority="59" operator="lessThan">
      <formula>$H$29</formula>
    </cfRule>
  </conditionalFormatting>
  <conditionalFormatting sqref="B31:H36 B40:H45">
    <cfRule type="cellIs" dxfId="121" priority="71" operator="greaterThan">
      <formula>$F$9</formula>
    </cfRule>
    <cfRule type="cellIs" dxfId="120" priority="70" operator="greaterThan">
      <formula>$H$9</formula>
    </cfRule>
    <cfRule type="cellIs" dxfId="119" priority="100" operator="between">
      <formula>$D$14</formula>
      <formula>$F$14</formula>
    </cfRule>
    <cfRule type="cellIs" dxfId="118" priority="101" operator="between">
      <formula>$D$13</formula>
      <formula>$F$13</formula>
    </cfRule>
    <cfRule type="cellIs" dxfId="117" priority="102" operator="between">
      <formula>$D$12</formula>
      <formula>$F$12</formula>
    </cfRule>
    <cfRule type="cellIs" dxfId="116" priority="103" operator="between">
      <formula>$D$11</formula>
      <formula>$F$11</formula>
    </cfRule>
  </conditionalFormatting>
  <conditionalFormatting sqref="B35:H36">
    <cfRule type="cellIs" dxfId="115" priority="54" operator="greaterThanOrEqual">
      <formula>$H$38</formula>
    </cfRule>
  </conditionalFormatting>
  <conditionalFormatting sqref="B40:H40">
    <cfRule type="cellIs" dxfId="114" priority="58" operator="lessThan">
      <formula>$H$38</formula>
    </cfRule>
  </conditionalFormatting>
  <conditionalFormatting sqref="B44:H45">
    <cfRule type="cellIs" dxfId="113" priority="53" operator="greaterThanOrEqual">
      <formula>$H$48</formula>
    </cfRule>
  </conditionalFormatting>
  <conditionalFormatting sqref="B50:H50">
    <cfRule type="cellIs" dxfId="112" priority="4" operator="lessThan">
      <formula>$H$48</formula>
    </cfRule>
  </conditionalFormatting>
  <conditionalFormatting sqref="B50:H55">
    <cfRule type="cellIs" dxfId="111" priority="5" operator="greaterThan">
      <formula>$H$9</formula>
    </cfRule>
    <cfRule type="cellIs" dxfId="110" priority="69" operator="between">
      <formula>$D$11</formula>
      <formula>$F$11</formula>
    </cfRule>
    <cfRule type="cellIs" dxfId="109" priority="66" operator="between">
      <formula>$D$14</formula>
      <formula>$F$14</formula>
    </cfRule>
    <cfRule type="cellIs" dxfId="108" priority="67" operator="between">
      <formula>$D$13</formula>
      <formula>$F$13</formula>
    </cfRule>
    <cfRule type="cellIs" dxfId="107" priority="15" operator="greaterThan">
      <formula>$F$9</formula>
    </cfRule>
    <cfRule type="cellIs" dxfId="106" priority="68" operator="between">
      <formula>$D$12</formula>
      <formula>$F$12</formula>
    </cfRule>
  </conditionalFormatting>
  <conditionalFormatting sqref="B54:H55">
    <cfRule type="cellIs" dxfId="105" priority="3" operator="greaterThanOrEqual">
      <formula>$H$57</formula>
    </cfRule>
  </conditionalFormatting>
  <conditionalFormatting sqref="B59:H59">
    <cfRule type="cellIs" dxfId="104" priority="6" operator="lessThan">
      <formula>$H$48</formula>
    </cfRule>
  </conditionalFormatting>
  <conditionalFormatting sqref="B59:H64">
    <cfRule type="cellIs" dxfId="103" priority="11" operator="between">
      <formula>$D$14</formula>
      <formula>$F$14</formula>
    </cfRule>
    <cfRule type="cellIs" dxfId="102" priority="12" operator="between">
      <formula>$D$13</formula>
      <formula>$F$13</formula>
    </cfRule>
    <cfRule type="cellIs" dxfId="101" priority="14" operator="between">
      <formula>$D$11</formula>
      <formula>$F$11</formula>
    </cfRule>
    <cfRule type="cellIs" dxfId="100" priority="13" operator="between">
      <formula>$D$12</formula>
      <formula>$F$12</formula>
    </cfRule>
  </conditionalFormatting>
  <conditionalFormatting sqref="C22:G27">
    <cfRule type="cellIs" dxfId="99" priority="90" operator="between">
      <formula>$D$14</formula>
      <formula>$F$14</formula>
    </cfRule>
    <cfRule type="cellIs" dxfId="98" priority="92" operator="between">
      <formula>$D$13</formula>
      <formula>$F$13</formula>
    </cfRule>
    <cfRule type="cellIs" dxfId="97" priority="94" operator="between">
      <formula>$D$12</formula>
      <formula>$F$12</formula>
    </cfRule>
    <cfRule type="cellIs" dxfId="96" priority="96" operator="between">
      <formula>$D$11</formula>
      <formula>$F$11</formula>
    </cfRule>
  </conditionalFormatting>
  <conditionalFormatting sqref="C31:G36">
    <cfRule type="cellIs" dxfId="95" priority="82" operator="between">
      <formula>$D$14</formula>
      <formula>$F$14</formula>
    </cfRule>
    <cfRule type="cellIs" dxfId="94" priority="83" operator="between">
      <formula>$D$13</formula>
      <formula>$F$13</formula>
    </cfRule>
    <cfRule type="cellIs" dxfId="93" priority="98" operator="between">
      <formula>$D$12</formula>
      <formula>$F$12</formula>
    </cfRule>
    <cfRule type="cellIs" dxfId="92" priority="99" operator="between">
      <formula>$D$11</formula>
      <formula>$F$11</formula>
    </cfRule>
  </conditionalFormatting>
  <conditionalFormatting sqref="C40:G45">
    <cfRule type="cellIs" dxfId="91" priority="73" operator="between">
      <formula>$D$13</formula>
      <formula>$F$13</formula>
    </cfRule>
    <cfRule type="cellIs" dxfId="90" priority="81" operator="between">
      <formula>$D$11</formula>
      <formula>$F$11</formula>
    </cfRule>
    <cfRule type="cellIs" dxfId="89" priority="80" operator="between">
      <formula>$D$12</formula>
      <formula>$F$12</formula>
    </cfRule>
    <cfRule type="cellIs" dxfId="88" priority="72" operator="between">
      <formula>$D$14</formula>
      <formula>$F$14</formula>
    </cfRule>
  </conditionalFormatting>
  <conditionalFormatting sqref="C50:G55">
    <cfRule type="cellIs" dxfId="87" priority="62" operator="between">
      <formula>$D$14</formula>
      <formula>$F$14</formula>
    </cfRule>
    <cfRule type="cellIs" dxfId="86" priority="65" operator="between">
      <formula>$D$11</formula>
      <formula>$F$11</formula>
    </cfRule>
    <cfRule type="cellIs" dxfId="85" priority="64" operator="between">
      <formula>$D$12</formula>
      <formula>$F$12</formula>
    </cfRule>
    <cfRule type="cellIs" dxfId="84" priority="63" operator="between">
      <formula>$D$13</formula>
      <formula>$F$13</formula>
    </cfRule>
  </conditionalFormatting>
  <conditionalFormatting sqref="C59:G64">
    <cfRule type="cellIs" dxfId="83" priority="7" operator="between">
      <formula>$D$14</formula>
      <formula>$F$14</formula>
    </cfRule>
    <cfRule type="cellIs" dxfId="82" priority="10" operator="between">
      <formula>$D$11</formula>
      <formula>$F$11</formula>
    </cfRule>
    <cfRule type="cellIs" dxfId="81" priority="9" operator="between">
      <formula>$D$12</formula>
      <formula>$F$12</formula>
    </cfRule>
    <cfRule type="cellIs" dxfId="80" priority="8" operator="between">
      <formula>$D$13</formula>
      <formula>$F$13</formula>
    </cfRule>
  </conditionalFormatting>
  <conditionalFormatting sqref="G11:G14">
    <cfRule type="cellIs" dxfId="79" priority="16" operator="greaterThanOrEqual">
      <formula>28</formula>
    </cfRule>
  </conditionalFormatting>
  <pageMargins left="0.7" right="0.7" top="0.75" bottom="0.75" header="0.3" footer="0.3"/>
  <pageSetup paperSize="9" scale="81" orientation="portrait" r:id="rId1"/>
  <rowBreaks count="1" manualBreakCount="1"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BE18-3806-491A-A988-839D148B8C09}">
  <dimension ref="A1:J82"/>
  <sheetViews>
    <sheetView showGridLines="0" tabSelected="1" zoomScaleNormal="100" workbookViewId="0">
      <selection sqref="A1:I1"/>
    </sheetView>
  </sheetViews>
  <sheetFormatPr defaultRowHeight="18.75" x14ac:dyDescent="0.4"/>
  <cols>
    <col min="1" max="1" width="3.75" customWidth="1"/>
    <col min="2" max="4" width="10.25" bestFit="1" customWidth="1"/>
    <col min="6" max="6" width="11.375" bestFit="1" customWidth="1"/>
    <col min="7" max="7" width="10.875" bestFit="1" customWidth="1"/>
    <col min="8" max="8" width="10" bestFit="1" customWidth="1"/>
  </cols>
  <sheetData>
    <row r="1" spans="1:9" ht="30" x14ac:dyDescent="0.4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9" x14ac:dyDescent="0.4">
      <c r="A2" s="19" t="s">
        <v>9</v>
      </c>
      <c r="B2" s="19"/>
      <c r="C2" s="19"/>
      <c r="D2" s="19"/>
      <c r="E2" s="19"/>
      <c r="F2" s="19"/>
      <c r="G2" s="19"/>
      <c r="H2" s="19"/>
      <c r="I2" s="19"/>
    </row>
    <row r="3" spans="1:9" x14ac:dyDescent="0.4">
      <c r="B3" s="8" t="s">
        <v>22</v>
      </c>
      <c r="C3" s="6"/>
      <c r="D3" s="6"/>
      <c r="E3" s="6"/>
      <c r="F3" s="6"/>
      <c r="G3" s="6"/>
    </row>
    <row r="4" spans="1:9" x14ac:dyDescent="0.4">
      <c r="B4" t="s">
        <v>16</v>
      </c>
    </row>
    <row r="5" spans="1:9" x14ac:dyDescent="0.4">
      <c r="B5" t="s">
        <v>25</v>
      </c>
    </row>
    <row r="6" spans="1:9" x14ac:dyDescent="0.4">
      <c r="B6" t="s">
        <v>26</v>
      </c>
    </row>
    <row r="7" spans="1:9" ht="18" customHeight="1" x14ac:dyDescent="0.4"/>
    <row r="8" spans="1:9" ht="18" customHeight="1" x14ac:dyDescent="0.4">
      <c r="B8" s="26" t="s">
        <v>13</v>
      </c>
      <c r="C8" s="27"/>
      <c r="D8" s="21" t="s">
        <v>17</v>
      </c>
      <c r="E8" s="21"/>
      <c r="F8" s="28" t="s">
        <v>14</v>
      </c>
      <c r="G8" s="29"/>
      <c r="H8" s="21" t="s">
        <v>15</v>
      </c>
      <c r="I8" s="21"/>
    </row>
    <row r="9" spans="1:9" x14ac:dyDescent="0.4">
      <c r="B9" s="30"/>
      <c r="C9" s="30"/>
      <c r="D9" s="30"/>
      <c r="E9" s="30"/>
      <c r="F9" s="24">
        <f>IF(B9&lt;=D9,D9+112,B9+112)</f>
        <v>112</v>
      </c>
      <c r="G9" s="24"/>
      <c r="H9" s="24" t="str">
        <f>IF(F9&lt;DATE(2025,4,14),"",IF(H15&lt;F9,H15,IF(F11&gt;F9,F9,IF(F12&gt;F9,F9,IF(F13&gt;F9,F9,IF(F14&gt;F9,F9,IF(H15&lt;&gt;"",H15,IF(D14&lt;&gt;"",F14,IF(D13&lt;&gt;"",F13,IF(D12&lt;&gt;"",F12,F11))))))))))</f>
        <v/>
      </c>
      <c r="I9" s="25"/>
    </row>
    <row r="10" spans="1:9" x14ac:dyDescent="0.4">
      <c r="F10" s="12"/>
      <c r="G10" s="13"/>
    </row>
    <row r="11" spans="1:9" x14ac:dyDescent="0.4">
      <c r="B11" s="33" t="s">
        <v>18</v>
      </c>
      <c r="C11" s="34"/>
      <c r="D11" s="15"/>
      <c r="E11" s="11" t="s">
        <v>12</v>
      </c>
      <c r="F11" s="16"/>
      <c r="G11" s="2" t="str">
        <f>IF(F11&lt;DATE(2025,4,1),"",IF(D11&gt;DATE(2025,4,1),_xlfn.DAYS(F11,D11)+1,_xlfn.DAYS(F11,DATE(2025,4,1))+1))</f>
        <v/>
      </c>
      <c r="H11" s="17" t="str">
        <f>IF(F11&lt;DATE(2025,4,1),"",IF(G11&lt;28,"",IF(D11&lt;DATE(2025,4,1),DATE(2025,4,1)+27,D11+27)))</f>
        <v/>
      </c>
    </row>
    <row r="12" spans="1:9" x14ac:dyDescent="0.4">
      <c r="B12" s="33" t="s">
        <v>19</v>
      </c>
      <c r="C12" s="34"/>
      <c r="D12" s="15"/>
      <c r="E12" s="11" t="s">
        <v>12</v>
      </c>
      <c r="F12" s="16"/>
      <c r="G12" s="2" t="str">
        <f>IF(D12="","",IF(G11&lt;&gt;"",_xlfn.DAYS(F12,D12)+1+G11,IF(F12&lt;DATE(2025,4,1),"",IF(D12&gt;DATE(2025,4,1),_xlfn.DAYS(F12,D12)+1,_xlfn.DAYS(F12,DATE(2025,4,1))+1))))</f>
        <v/>
      </c>
      <c r="H12" s="17" t="str">
        <f>IF(F12&lt;DATE(2025,4,1),"",IF(D12="","",IF(G12&lt;28,"",IF(G11&lt;&gt;"",D12+(27-G11),IF(G11&lt;28,"",IF(D12&lt;DATE(2025,4,1),DATE(2025,4,1)+27,D12+27))))))</f>
        <v/>
      </c>
    </row>
    <row r="13" spans="1:9" x14ac:dyDescent="0.4">
      <c r="B13" s="33" t="s">
        <v>20</v>
      </c>
      <c r="C13" s="34"/>
      <c r="D13" s="15"/>
      <c r="E13" s="11" t="s">
        <v>12</v>
      </c>
      <c r="F13" s="16"/>
      <c r="G13" s="2" t="str">
        <f t="shared" ref="G13:G14" si="0">IF(D13="","",IF(G12&lt;&gt;"",_xlfn.DAYS(F13,D13)+1+G12,IF(F13&lt;DATE(2025,4,1),"",IF(D13&gt;DATE(2025,4,1),_xlfn.DAYS(F13,D13)+1,_xlfn.DAYS(F13,DATE(2025,4,1))+1))))</f>
        <v/>
      </c>
      <c r="H13" s="17" t="str">
        <f>IF(F13&lt;DATE(2025,4,1),"",IF(D13="","",IF(G13&lt;28,"",IF(G12&lt;&gt;"",D13+(27-G12),IF(G12&lt;28,"",IF(D13&lt;DATE(2025,4,1),DATE(2025,4,1)+27,D13+27))))))</f>
        <v/>
      </c>
    </row>
    <row r="14" spans="1:9" x14ac:dyDescent="0.4">
      <c r="B14" s="33" t="s">
        <v>21</v>
      </c>
      <c r="C14" s="34"/>
      <c r="D14" s="15"/>
      <c r="E14" s="11" t="s">
        <v>12</v>
      </c>
      <c r="F14" s="16"/>
      <c r="G14" s="2" t="str">
        <f t="shared" si="0"/>
        <v/>
      </c>
      <c r="H14" s="17" t="str">
        <f>IF(F14&lt;DATE(2025,4,1),"",IF(D14="","",IF(G14&lt;28,"",IF(G13&lt;&gt;"",D14+(27-G13),IF(G13&lt;28,"",IF(D14&lt;DATE(2025,4,1),DATE(2025,4,1)+27,D14+27))))))</f>
        <v/>
      </c>
    </row>
    <row r="15" spans="1:9" x14ac:dyDescent="0.4">
      <c r="B15" s="10"/>
      <c r="C15" s="10"/>
      <c r="D15" s="9"/>
      <c r="E15" s="9"/>
      <c r="F15" s="1"/>
      <c r="G15" s="1"/>
      <c r="H15" s="20" t="str">
        <f>IF(H11&lt;&gt;"",H11,IF(H12&lt;&gt;"",H12,IF(H13&lt;&gt;"",H13,IF(H14&lt;&gt;"",H14,""))))</f>
        <v/>
      </c>
      <c r="I15" s="20"/>
    </row>
    <row r="16" spans="1:9" x14ac:dyDescent="0.4">
      <c r="B16" s="8" t="s">
        <v>11</v>
      </c>
      <c r="C16" s="10"/>
      <c r="D16" s="9"/>
      <c r="E16" s="9"/>
      <c r="F16" s="1"/>
      <c r="G16" s="1"/>
    </row>
    <row r="17" spans="2:10" x14ac:dyDescent="0.4">
      <c r="B17" t="s">
        <v>23</v>
      </c>
      <c r="C17" s="10"/>
      <c r="D17" s="9"/>
      <c r="E17" s="9"/>
      <c r="F17" s="1"/>
      <c r="G17" s="1"/>
    </row>
    <row r="18" spans="2:10" x14ac:dyDescent="0.4">
      <c r="B18" t="s">
        <v>24</v>
      </c>
      <c r="C18" s="10"/>
      <c r="D18" s="9"/>
      <c r="E18" s="9"/>
      <c r="F18" s="1"/>
      <c r="G18" s="1"/>
    </row>
    <row r="19" spans="2:10" x14ac:dyDescent="0.4">
      <c r="C19" s="1"/>
      <c r="D19" s="1"/>
    </row>
    <row r="20" spans="2:10" x14ac:dyDescent="0.4">
      <c r="B20" s="2"/>
      <c r="C20" s="7">
        <f>IF(AND(B9&gt;DATE(2025,1,1),D9&gt;DATE(2025,1,1)),IF(B9=D9,TEXT(B9,"YYY"),IF(B9&gt;D9,TEXT(D9,"YYY"),TEXT(B9,"YYY"))),2025)</f>
        <v>2025</v>
      </c>
      <c r="D20" s="2" t="s">
        <v>7</v>
      </c>
      <c r="E20" s="2">
        <f>IF(B9&lt;DATE(2025,4,1),4,MONTH(B9))</f>
        <v>4</v>
      </c>
      <c r="F20" s="2" t="s">
        <v>8</v>
      </c>
      <c r="G20" s="2"/>
      <c r="H20" s="3">
        <f>DATE(C20,E20,1)</f>
        <v>45748</v>
      </c>
    </row>
    <row r="21" spans="2:10" x14ac:dyDescent="0.4"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J21" s="5"/>
    </row>
    <row r="22" spans="2:10" x14ac:dyDescent="0.4">
      <c r="B22" s="4">
        <f>$H$20+(1-WEEKDAY($H$20))</f>
        <v>45746</v>
      </c>
      <c r="C22" s="4">
        <f>B22+1</f>
        <v>45747</v>
      </c>
      <c r="D22" s="4">
        <f t="shared" ref="D22:H23" si="1">C22+1</f>
        <v>45748</v>
      </c>
      <c r="E22" s="4">
        <f t="shared" si="1"/>
        <v>45749</v>
      </c>
      <c r="F22" s="4">
        <f t="shared" si="1"/>
        <v>45750</v>
      </c>
      <c r="G22" s="4">
        <f t="shared" si="1"/>
        <v>45751</v>
      </c>
      <c r="H22" s="4">
        <f t="shared" si="1"/>
        <v>45752</v>
      </c>
    </row>
    <row r="23" spans="2:10" x14ac:dyDescent="0.4">
      <c r="B23" s="4">
        <f>H22+1</f>
        <v>45753</v>
      </c>
      <c r="C23" s="4">
        <f>B23+1</f>
        <v>45754</v>
      </c>
      <c r="D23" s="4">
        <f t="shared" si="1"/>
        <v>45755</v>
      </c>
      <c r="E23" s="4">
        <f t="shared" si="1"/>
        <v>45756</v>
      </c>
      <c r="F23" s="4">
        <f t="shared" si="1"/>
        <v>45757</v>
      </c>
      <c r="G23" s="4">
        <f t="shared" si="1"/>
        <v>45758</v>
      </c>
      <c r="H23" s="4">
        <f t="shared" si="1"/>
        <v>45759</v>
      </c>
    </row>
    <row r="24" spans="2:10" x14ac:dyDescent="0.4">
      <c r="B24" s="4">
        <f t="shared" ref="B24:B25" si="2">H23+1</f>
        <v>45760</v>
      </c>
      <c r="C24" s="4">
        <f t="shared" ref="C24:H27" si="3">B24+1</f>
        <v>45761</v>
      </c>
      <c r="D24" s="4">
        <f t="shared" si="3"/>
        <v>45762</v>
      </c>
      <c r="E24" s="4">
        <f t="shared" si="3"/>
        <v>45763</v>
      </c>
      <c r="F24" s="4">
        <f t="shared" si="3"/>
        <v>45764</v>
      </c>
      <c r="G24" s="4">
        <f t="shared" si="3"/>
        <v>45765</v>
      </c>
      <c r="H24" s="4">
        <f t="shared" si="3"/>
        <v>45766</v>
      </c>
    </row>
    <row r="25" spans="2:10" x14ac:dyDescent="0.4">
      <c r="B25" s="4">
        <f t="shared" si="2"/>
        <v>45767</v>
      </c>
      <c r="C25" s="4">
        <f t="shared" si="3"/>
        <v>45768</v>
      </c>
      <c r="D25" s="4">
        <f t="shared" si="3"/>
        <v>45769</v>
      </c>
      <c r="E25" s="4">
        <f t="shared" si="3"/>
        <v>45770</v>
      </c>
      <c r="F25" s="4">
        <f t="shared" si="3"/>
        <v>45771</v>
      </c>
      <c r="G25" s="4">
        <f t="shared" si="3"/>
        <v>45772</v>
      </c>
      <c r="H25" s="4">
        <f t="shared" si="3"/>
        <v>45773</v>
      </c>
    </row>
    <row r="26" spans="2:10" x14ac:dyDescent="0.4">
      <c r="B26" s="4">
        <f>H25+1</f>
        <v>45774</v>
      </c>
      <c r="C26" s="4">
        <f>B26+1</f>
        <v>45775</v>
      </c>
      <c r="D26" s="4">
        <f t="shared" si="3"/>
        <v>45776</v>
      </c>
      <c r="E26" s="4">
        <f t="shared" si="3"/>
        <v>45777</v>
      </c>
      <c r="F26" s="4">
        <f t="shared" si="3"/>
        <v>45778</v>
      </c>
      <c r="G26" s="4">
        <f t="shared" si="3"/>
        <v>45779</v>
      </c>
      <c r="H26" s="4">
        <f t="shared" si="3"/>
        <v>45780</v>
      </c>
    </row>
    <row r="27" spans="2:10" x14ac:dyDescent="0.4">
      <c r="B27" s="4">
        <f>H26+1</f>
        <v>45781</v>
      </c>
      <c r="C27" s="4">
        <f>B27+1</f>
        <v>45782</v>
      </c>
      <c r="D27" s="4">
        <f>C27+1</f>
        <v>45783</v>
      </c>
      <c r="E27" s="4">
        <f t="shared" si="3"/>
        <v>45784</v>
      </c>
      <c r="F27" s="4">
        <f t="shared" si="3"/>
        <v>45785</v>
      </c>
      <c r="G27" s="4">
        <f t="shared" si="3"/>
        <v>45786</v>
      </c>
      <c r="H27" s="4">
        <f t="shared" si="3"/>
        <v>45787</v>
      </c>
    </row>
    <row r="29" spans="2:10" x14ac:dyDescent="0.4">
      <c r="B29" s="2"/>
      <c r="C29" s="7">
        <f>IF(E20=12,C20+1,C20)</f>
        <v>2025</v>
      </c>
      <c r="D29" s="2" t="s">
        <v>7</v>
      </c>
      <c r="E29" s="2">
        <f>IF(E20+1=13,1,E20+1)</f>
        <v>5</v>
      </c>
      <c r="F29" s="2" t="s">
        <v>8</v>
      </c>
      <c r="G29" s="2"/>
      <c r="H29" s="3">
        <f>DATE(C29,E29,1)</f>
        <v>45778</v>
      </c>
    </row>
    <row r="30" spans="2:10" x14ac:dyDescent="0.4">
      <c r="B30" s="2" t="s">
        <v>0</v>
      </c>
      <c r="C30" s="2" t="s">
        <v>1</v>
      </c>
      <c r="D30" s="2" t="s">
        <v>2</v>
      </c>
      <c r="E30" s="2" t="s">
        <v>3</v>
      </c>
      <c r="F30" s="2" t="s">
        <v>4</v>
      </c>
      <c r="G30" s="2" t="s">
        <v>5</v>
      </c>
      <c r="H30" s="2" t="s">
        <v>6</v>
      </c>
    </row>
    <row r="31" spans="2:10" x14ac:dyDescent="0.4">
      <c r="B31" s="4">
        <f>H29+(1-WEEKDAY(H29))</f>
        <v>45774</v>
      </c>
      <c r="C31" s="4">
        <f>B31+1</f>
        <v>45775</v>
      </c>
      <c r="D31" s="4">
        <f t="shared" ref="D31:H32" si="4">C31+1</f>
        <v>45776</v>
      </c>
      <c r="E31" s="4">
        <f t="shared" si="4"/>
        <v>45777</v>
      </c>
      <c r="F31" s="4">
        <f t="shared" si="4"/>
        <v>45778</v>
      </c>
      <c r="G31" s="4">
        <f t="shared" si="4"/>
        <v>45779</v>
      </c>
      <c r="H31" s="4">
        <f t="shared" si="4"/>
        <v>45780</v>
      </c>
    </row>
    <row r="32" spans="2:10" x14ac:dyDescent="0.4">
      <c r="B32" s="4">
        <f>H31+1</f>
        <v>45781</v>
      </c>
      <c r="C32" s="4">
        <f>B32+1</f>
        <v>45782</v>
      </c>
      <c r="D32" s="4">
        <f t="shared" si="4"/>
        <v>45783</v>
      </c>
      <c r="E32" s="4">
        <f t="shared" si="4"/>
        <v>45784</v>
      </c>
      <c r="F32" s="4">
        <f t="shared" si="4"/>
        <v>45785</v>
      </c>
      <c r="G32" s="4">
        <f t="shared" si="4"/>
        <v>45786</v>
      </c>
      <c r="H32" s="4">
        <f t="shared" si="4"/>
        <v>45787</v>
      </c>
    </row>
    <row r="33" spans="2:8" x14ac:dyDescent="0.4">
      <c r="B33" s="4">
        <f t="shared" ref="B33" si="5">H32+1</f>
        <v>45788</v>
      </c>
      <c r="C33" s="4">
        <f t="shared" ref="C33:H36" si="6">B33+1</f>
        <v>45789</v>
      </c>
      <c r="D33" s="4">
        <f t="shared" si="6"/>
        <v>45790</v>
      </c>
      <c r="E33" s="4">
        <f t="shared" si="6"/>
        <v>45791</v>
      </c>
      <c r="F33" s="4">
        <f t="shared" si="6"/>
        <v>45792</v>
      </c>
      <c r="G33" s="4">
        <f t="shared" si="6"/>
        <v>45793</v>
      </c>
      <c r="H33" s="4">
        <f t="shared" si="6"/>
        <v>45794</v>
      </c>
    </row>
    <row r="34" spans="2:8" x14ac:dyDescent="0.4">
      <c r="B34" s="4">
        <f>H33+1</f>
        <v>45795</v>
      </c>
      <c r="C34" s="4">
        <f t="shared" si="6"/>
        <v>45796</v>
      </c>
      <c r="D34" s="4">
        <f t="shared" si="6"/>
        <v>45797</v>
      </c>
      <c r="E34" s="4">
        <f t="shared" si="6"/>
        <v>45798</v>
      </c>
      <c r="F34" s="4">
        <f t="shared" si="6"/>
        <v>45799</v>
      </c>
      <c r="G34" s="4">
        <f t="shared" si="6"/>
        <v>45800</v>
      </c>
      <c r="H34" s="4">
        <f t="shared" si="6"/>
        <v>45801</v>
      </c>
    </row>
    <row r="35" spans="2:8" x14ac:dyDescent="0.4">
      <c r="B35" s="4">
        <f>H34+1</f>
        <v>45802</v>
      </c>
      <c r="C35" s="4">
        <f>B35+1</f>
        <v>45803</v>
      </c>
      <c r="D35" s="4">
        <f t="shared" si="6"/>
        <v>45804</v>
      </c>
      <c r="E35" s="4">
        <f t="shared" si="6"/>
        <v>45805</v>
      </c>
      <c r="F35" s="4">
        <f t="shared" si="6"/>
        <v>45806</v>
      </c>
      <c r="G35" s="4">
        <f t="shared" si="6"/>
        <v>45807</v>
      </c>
      <c r="H35" s="4">
        <f t="shared" si="6"/>
        <v>45808</v>
      </c>
    </row>
    <row r="36" spans="2:8" x14ac:dyDescent="0.4">
      <c r="B36" s="4">
        <f>H35+1</f>
        <v>45809</v>
      </c>
      <c r="C36" s="4">
        <f>B36+1</f>
        <v>45810</v>
      </c>
      <c r="D36" s="4">
        <f t="shared" si="6"/>
        <v>45811</v>
      </c>
      <c r="E36" s="4">
        <f t="shared" si="6"/>
        <v>45812</v>
      </c>
      <c r="F36" s="4">
        <f t="shared" si="6"/>
        <v>45813</v>
      </c>
      <c r="G36" s="4">
        <f t="shared" si="6"/>
        <v>45814</v>
      </c>
      <c r="H36" s="4">
        <f t="shared" si="6"/>
        <v>45815</v>
      </c>
    </row>
    <row r="38" spans="2:8" x14ac:dyDescent="0.4">
      <c r="B38" s="2"/>
      <c r="C38" s="7">
        <f>IF(E29=12,C29+1,C29)</f>
        <v>2025</v>
      </c>
      <c r="D38" s="2" t="s">
        <v>7</v>
      </c>
      <c r="E38" s="2">
        <f>IF(E29+1=13,1,E29+1)</f>
        <v>6</v>
      </c>
      <c r="F38" s="2" t="s">
        <v>8</v>
      </c>
      <c r="G38" s="2"/>
      <c r="H38" s="3">
        <f>DATE(C38,E38,1)</f>
        <v>45809</v>
      </c>
    </row>
    <row r="39" spans="2:8" x14ac:dyDescent="0.4">
      <c r="B39" s="2" t="s">
        <v>0</v>
      </c>
      <c r="C39" s="2" t="s">
        <v>1</v>
      </c>
      <c r="D39" s="2" t="s">
        <v>2</v>
      </c>
      <c r="E39" s="2" t="s">
        <v>3</v>
      </c>
      <c r="F39" s="2" t="s">
        <v>4</v>
      </c>
      <c r="G39" s="2" t="s">
        <v>5</v>
      </c>
      <c r="H39" s="2" t="s">
        <v>6</v>
      </c>
    </row>
    <row r="40" spans="2:8" x14ac:dyDescent="0.4">
      <c r="B40" s="4">
        <f>H38+(1-WEEKDAY(H38))</f>
        <v>45809</v>
      </c>
      <c r="C40" s="4">
        <f>B40+1</f>
        <v>45810</v>
      </c>
      <c r="D40" s="4">
        <f t="shared" ref="D40:H45" si="7">C40+1</f>
        <v>45811</v>
      </c>
      <c r="E40" s="4">
        <f t="shared" si="7"/>
        <v>45812</v>
      </c>
      <c r="F40" s="4">
        <f t="shared" si="7"/>
        <v>45813</v>
      </c>
      <c r="G40" s="4">
        <f t="shared" si="7"/>
        <v>45814</v>
      </c>
      <c r="H40" s="4">
        <f t="shared" si="7"/>
        <v>45815</v>
      </c>
    </row>
    <row r="41" spans="2:8" x14ac:dyDescent="0.4">
      <c r="B41" s="4">
        <f>H40+1</f>
        <v>45816</v>
      </c>
      <c r="C41" s="4">
        <f>B41+1</f>
        <v>45817</v>
      </c>
      <c r="D41" s="4">
        <f t="shared" si="7"/>
        <v>45818</v>
      </c>
      <c r="E41" s="4">
        <f t="shared" si="7"/>
        <v>45819</v>
      </c>
      <c r="F41" s="4">
        <f t="shared" si="7"/>
        <v>45820</v>
      </c>
      <c r="G41" s="4">
        <f t="shared" si="7"/>
        <v>45821</v>
      </c>
      <c r="H41" s="4">
        <f t="shared" si="7"/>
        <v>45822</v>
      </c>
    </row>
    <row r="42" spans="2:8" x14ac:dyDescent="0.4">
      <c r="B42" s="4">
        <f t="shared" ref="B42" si="8">H41+1</f>
        <v>45823</v>
      </c>
      <c r="C42" s="4">
        <f t="shared" ref="C42:C43" si="9">B42+1</f>
        <v>45824</v>
      </c>
      <c r="D42" s="4">
        <f t="shared" si="7"/>
        <v>45825</v>
      </c>
      <c r="E42" s="4">
        <f t="shared" si="7"/>
        <v>45826</v>
      </c>
      <c r="F42" s="4">
        <f t="shared" si="7"/>
        <v>45827</v>
      </c>
      <c r="G42" s="4">
        <f t="shared" si="7"/>
        <v>45828</v>
      </c>
      <c r="H42" s="4">
        <f t="shared" si="7"/>
        <v>45829</v>
      </c>
    </row>
    <row r="43" spans="2:8" x14ac:dyDescent="0.4">
      <c r="B43" s="4">
        <f>H42+1</f>
        <v>45830</v>
      </c>
      <c r="C43" s="4">
        <f t="shared" si="9"/>
        <v>45831</v>
      </c>
      <c r="D43" s="4">
        <f t="shared" si="7"/>
        <v>45832</v>
      </c>
      <c r="E43" s="4">
        <f t="shared" si="7"/>
        <v>45833</v>
      </c>
      <c r="F43" s="4">
        <f t="shared" si="7"/>
        <v>45834</v>
      </c>
      <c r="G43" s="4">
        <f t="shared" si="7"/>
        <v>45835</v>
      </c>
      <c r="H43" s="4">
        <f t="shared" si="7"/>
        <v>45836</v>
      </c>
    </row>
    <row r="44" spans="2:8" x14ac:dyDescent="0.4">
      <c r="B44" s="4">
        <f>H43+1</f>
        <v>45837</v>
      </c>
      <c r="C44" s="4">
        <f>B44+1</f>
        <v>45838</v>
      </c>
      <c r="D44" s="4">
        <f t="shared" si="7"/>
        <v>45839</v>
      </c>
      <c r="E44" s="4">
        <f t="shared" si="7"/>
        <v>45840</v>
      </c>
      <c r="F44" s="4">
        <f t="shared" si="7"/>
        <v>45841</v>
      </c>
      <c r="G44" s="4">
        <f t="shared" si="7"/>
        <v>45842</v>
      </c>
      <c r="H44" s="4">
        <f t="shared" si="7"/>
        <v>45843</v>
      </c>
    </row>
    <row r="45" spans="2:8" x14ac:dyDescent="0.4">
      <c r="B45" s="4">
        <f>H44+1</f>
        <v>45844</v>
      </c>
      <c r="C45" s="4">
        <f>B45+1</f>
        <v>45845</v>
      </c>
      <c r="D45" s="4">
        <f t="shared" si="7"/>
        <v>45846</v>
      </c>
      <c r="E45" s="4">
        <f t="shared" si="7"/>
        <v>45847</v>
      </c>
      <c r="F45" s="4">
        <f t="shared" si="7"/>
        <v>45848</v>
      </c>
      <c r="G45" s="4">
        <f t="shared" si="7"/>
        <v>45849</v>
      </c>
      <c r="H45" s="4">
        <f t="shared" si="7"/>
        <v>45850</v>
      </c>
    </row>
    <row r="46" spans="2:8" x14ac:dyDescent="0.4">
      <c r="B46" s="14"/>
      <c r="C46" s="14"/>
      <c r="D46" s="14"/>
      <c r="E46" s="14"/>
      <c r="F46" s="14"/>
      <c r="G46" s="14"/>
      <c r="H46" s="14"/>
    </row>
    <row r="48" spans="2:8" x14ac:dyDescent="0.4">
      <c r="B48" s="2"/>
      <c r="C48" s="7">
        <f>IF(E38=12,C38+1,C38)</f>
        <v>2025</v>
      </c>
      <c r="D48" s="2" t="s">
        <v>7</v>
      </c>
      <c r="E48" s="2">
        <f>IF(E38+1=13,1,E38+1)</f>
        <v>7</v>
      </c>
      <c r="F48" s="2" t="s">
        <v>8</v>
      </c>
      <c r="G48" s="2"/>
      <c r="H48" s="3">
        <f>DATE(C48,E48,1)</f>
        <v>45839</v>
      </c>
    </row>
    <row r="49" spans="2:8" x14ac:dyDescent="0.4"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2" t="s">
        <v>5</v>
      </c>
      <c r="H49" s="2" t="s">
        <v>6</v>
      </c>
    </row>
    <row r="50" spans="2:8" x14ac:dyDescent="0.4">
      <c r="B50" s="4">
        <f>H48+(1-WEEKDAY(H48))</f>
        <v>45837</v>
      </c>
      <c r="C50" s="4">
        <f>B50+1</f>
        <v>45838</v>
      </c>
      <c r="D50" s="4">
        <f t="shared" ref="D50:H55" si="10">C50+1</f>
        <v>45839</v>
      </c>
      <c r="E50" s="4">
        <f t="shared" si="10"/>
        <v>45840</v>
      </c>
      <c r="F50" s="4">
        <f t="shared" si="10"/>
        <v>45841</v>
      </c>
      <c r="G50" s="4">
        <f t="shared" si="10"/>
        <v>45842</v>
      </c>
      <c r="H50" s="4">
        <f t="shared" si="10"/>
        <v>45843</v>
      </c>
    </row>
    <row r="51" spans="2:8" x14ac:dyDescent="0.4">
      <c r="B51" s="4">
        <f>H50+1</f>
        <v>45844</v>
      </c>
      <c r="C51" s="4">
        <f>B51+1</f>
        <v>45845</v>
      </c>
      <c r="D51" s="4">
        <f t="shared" si="10"/>
        <v>45846</v>
      </c>
      <c r="E51" s="4">
        <f t="shared" si="10"/>
        <v>45847</v>
      </c>
      <c r="F51" s="4">
        <f t="shared" si="10"/>
        <v>45848</v>
      </c>
      <c r="G51" s="4">
        <f t="shared" si="10"/>
        <v>45849</v>
      </c>
      <c r="H51" s="4">
        <f t="shared" si="10"/>
        <v>45850</v>
      </c>
    </row>
    <row r="52" spans="2:8" x14ac:dyDescent="0.4">
      <c r="B52" s="4">
        <f t="shared" ref="B52" si="11">H51+1</f>
        <v>45851</v>
      </c>
      <c r="C52" s="4">
        <f t="shared" ref="C52:C53" si="12">B52+1</f>
        <v>45852</v>
      </c>
      <c r="D52" s="4">
        <f t="shared" si="10"/>
        <v>45853</v>
      </c>
      <c r="E52" s="4">
        <f t="shared" si="10"/>
        <v>45854</v>
      </c>
      <c r="F52" s="4">
        <f t="shared" si="10"/>
        <v>45855</v>
      </c>
      <c r="G52" s="4">
        <f t="shared" si="10"/>
        <v>45856</v>
      </c>
      <c r="H52" s="4">
        <f t="shared" si="10"/>
        <v>45857</v>
      </c>
    </row>
    <row r="53" spans="2:8" x14ac:dyDescent="0.4">
      <c r="B53" s="4">
        <f>H52+1</f>
        <v>45858</v>
      </c>
      <c r="C53" s="4">
        <f t="shared" si="12"/>
        <v>45859</v>
      </c>
      <c r="D53" s="4">
        <f t="shared" si="10"/>
        <v>45860</v>
      </c>
      <c r="E53" s="4">
        <f t="shared" si="10"/>
        <v>45861</v>
      </c>
      <c r="F53" s="4">
        <f t="shared" si="10"/>
        <v>45862</v>
      </c>
      <c r="G53" s="4">
        <f t="shared" si="10"/>
        <v>45863</v>
      </c>
      <c r="H53" s="4">
        <f t="shared" si="10"/>
        <v>45864</v>
      </c>
    </row>
    <row r="54" spans="2:8" x14ac:dyDescent="0.4">
      <c r="B54" s="4">
        <f>H53+1</f>
        <v>45865</v>
      </c>
      <c r="C54" s="4">
        <f>B54+1</f>
        <v>45866</v>
      </c>
      <c r="D54" s="4">
        <f t="shared" si="10"/>
        <v>45867</v>
      </c>
      <c r="E54" s="4">
        <f t="shared" si="10"/>
        <v>45868</v>
      </c>
      <c r="F54" s="4">
        <f t="shared" si="10"/>
        <v>45869</v>
      </c>
      <c r="G54" s="4">
        <f t="shared" si="10"/>
        <v>45870</v>
      </c>
      <c r="H54" s="4">
        <f t="shared" si="10"/>
        <v>45871</v>
      </c>
    </row>
    <row r="55" spans="2:8" x14ac:dyDescent="0.4">
      <c r="B55" s="4">
        <f>H54+1</f>
        <v>45872</v>
      </c>
      <c r="C55" s="4">
        <f>B55+1</f>
        <v>45873</v>
      </c>
      <c r="D55" s="4">
        <f t="shared" si="10"/>
        <v>45874</v>
      </c>
      <c r="E55" s="4">
        <f t="shared" si="10"/>
        <v>45875</v>
      </c>
      <c r="F55" s="4">
        <f t="shared" si="10"/>
        <v>45876</v>
      </c>
      <c r="G55" s="4">
        <f t="shared" si="10"/>
        <v>45877</v>
      </c>
      <c r="H55" s="4">
        <f t="shared" si="10"/>
        <v>45878</v>
      </c>
    </row>
    <row r="57" spans="2:8" x14ac:dyDescent="0.4">
      <c r="B57" s="2"/>
      <c r="C57" s="7">
        <f>IF(E48=12,C48+1,C48)</f>
        <v>2025</v>
      </c>
      <c r="D57" s="2" t="s">
        <v>7</v>
      </c>
      <c r="E57" s="2">
        <f>IF(E48+1=13,1,E48+1)</f>
        <v>8</v>
      </c>
      <c r="F57" s="2" t="s">
        <v>8</v>
      </c>
      <c r="G57" s="2"/>
      <c r="H57" s="3">
        <f>DATE(C57,E57,1)</f>
        <v>45870</v>
      </c>
    </row>
    <row r="58" spans="2:8" x14ac:dyDescent="0.4">
      <c r="B58" s="2" t="s">
        <v>0</v>
      </c>
      <c r="C58" s="2" t="s">
        <v>1</v>
      </c>
      <c r="D58" s="2" t="s">
        <v>2</v>
      </c>
      <c r="E58" s="2" t="s">
        <v>3</v>
      </c>
      <c r="F58" s="2" t="s">
        <v>4</v>
      </c>
      <c r="G58" s="2" t="s">
        <v>5</v>
      </c>
      <c r="H58" s="2" t="s">
        <v>6</v>
      </c>
    </row>
    <row r="59" spans="2:8" x14ac:dyDescent="0.4">
      <c r="B59" s="4">
        <f>H57+(1-WEEKDAY(H57))</f>
        <v>45865</v>
      </c>
      <c r="C59" s="4">
        <f>B59+1</f>
        <v>45866</v>
      </c>
      <c r="D59" s="4">
        <f t="shared" ref="D59:H64" si="13">C59+1</f>
        <v>45867</v>
      </c>
      <c r="E59" s="4">
        <f t="shared" si="13"/>
        <v>45868</v>
      </c>
      <c r="F59" s="4">
        <f t="shared" si="13"/>
        <v>45869</v>
      </c>
      <c r="G59" s="4">
        <f t="shared" si="13"/>
        <v>45870</v>
      </c>
      <c r="H59" s="4">
        <f t="shared" si="13"/>
        <v>45871</v>
      </c>
    </row>
    <row r="60" spans="2:8" x14ac:dyDescent="0.4">
      <c r="B60" s="4">
        <f>H59+1</f>
        <v>45872</v>
      </c>
      <c r="C60" s="4">
        <f>B60+1</f>
        <v>45873</v>
      </c>
      <c r="D60" s="4">
        <f t="shared" si="13"/>
        <v>45874</v>
      </c>
      <c r="E60" s="4">
        <f t="shared" si="13"/>
        <v>45875</v>
      </c>
      <c r="F60" s="4">
        <f t="shared" si="13"/>
        <v>45876</v>
      </c>
      <c r="G60" s="4">
        <f t="shared" si="13"/>
        <v>45877</v>
      </c>
      <c r="H60" s="4">
        <f t="shared" si="13"/>
        <v>45878</v>
      </c>
    </row>
    <row r="61" spans="2:8" x14ac:dyDescent="0.4">
      <c r="B61" s="4">
        <f t="shared" ref="B61" si="14">H60+1</f>
        <v>45879</v>
      </c>
      <c r="C61" s="4">
        <f t="shared" ref="C61:C62" si="15">B61+1</f>
        <v>45880</v>
      </c>
      <c r="D61" s="4">
        <f t="shared" si="13"/>
        <v>45881</v>
      </c>
      <c r="E61" s="4">
        <f t="shared" si="13"/>
        <v>45882</v>
      </c>
      <c r="F61" s="4">
        <f t="shared" si="13"/>
        <v>45883</v>
      </c>
      <c r="G61" s="4">
        <f t="shared" si="13"/>
        <v>45884</v>
      </c>
      <c r="H61" s="4">
        <f t="shared" si="13"/>
        <v>45885</v>
      </c>
    </row>
    <row r="62" spans="2:8" x14ac:dyDescent="0.4">
      <c r="B62" s="4">
        <f>H61+1</f>
        <v>45886</v>
      </c>
      <c r="C62" s="4">
        <f t="shared" si="15"/>
        <v>45887</v>
      </c>
      <c r="D62" s="4">
        <f t="shared" si="13"/>
        <v>45888</v>
      </c>
      <c r="E62" s="4">
        <f t="shared" si="13"/>
        <v>45889</v>
      </c>
      <c r="F62" s="4">
        <f t="shared" si="13"/>
        <v>45890</v>
      </c>
      <c r="G62" s="4">
        <f t="shared" si="13"/>
        <v>45891</v>
      </c>
      <c r="H62" s="4">
        <f t="shared" si="13"/>
        <v>45892</v>
      </c>
    </row>
    <row r="63" spans="2:8" x14ac:dyDescent="0.4">
      <c r="B63" s="4">
        <f>H62+1</f>
        <v>45893</v>
      </c>
      <c r="C63" s="4">
        <f>B63+1</f>
        <v>45894</v>
      </c>
      <c r="D63" s="4">
        <f t="shared" si="13"/>
        <v>45895</v>
      </c>
      <c r="E63" s="4">
        <f t="shared" si="13"/>
        <v>45896</v>
      </c>
      <c r="F63" s="4">
        <f t="shared" si="13"/>
        <v>45897</v>
      </c>
      <c r="G63" s="4">
        <f t="shared" si="13"/>
        <v>45898</v>
      </c>
      <c r="H63" s="4">
        <f t="shared" si="13"/>
        <v>45899</v>
      </c>
    </row>
    <row r="64" spans="2:8" x14ac:dyDescent="0.4">
      <c r="B64" s="4">
        <f>H63+1</f>
        <v>45900</v>
      </c>
      <c r="C64" s="4">
        <f>B64+1</f>
        <v>45901</v>
      </c>
      <c r="D64" s="4">
        <f t="shared" si="13"/>
        <v>45902</v>
      </c>
      <c r="E64" s="4">
        <f t="shared" si="13"/>
        <v>45903</v>
      </c>
      <c r="F64" s="4">
        <f t="shared" si="13"/>
        <v>45904</v>
      </c>
      <c r="G64" s="4">
        <f t="shared" si="13"/>
        <v>45905</v>
      </c>
      <c r="H64" s="4">
        <f t="shared" si="13"/>
        <v>45906</v>
      </c>
    </row>
    <row r="66" spans="2:8" x14ac:dyDescent="0.4">
      <c r="B66" s="2"/>
      <c r="C66" s="7">
        <f>IF(E57=12,C57+1,C57)</f>
        <v>2025</v>
      </c>
      <c r="D66" s="2" t="s">
        <v>7</v>
      </c>
      <c r="E66" s="2">
        <f>IF(E57+1=13,1,E57+1)</f>
        <v>9</v>
      </c>
      <c r="F66" s="2" t="s">
        <v>8</v>
      </c>
      <c r="G66" s="2"/>
      <c r="H66" s="3">
        <f>DATE(C66,E66,1)</f>
        <v>45901</v>
      </c>
    </row>
    <row r="67" spans="2:8" x14ac:dyDescent="0.4">
      <c r="B67" s="2" t="s">
        <v>0</v>
      </c>
      <c r="C67" s="2" t="s">
        <v>1</v>
      </c>
      <c r="D67" s="2" t="s">
        <v>2</v>
      </c>
      <c r="E67" s="2" t="s">
        <v>3</v>
      </c>
      <c r="F67" s="2" t="s">
        <v>4</v>
      </c>
      <c r="G67" s="2" t="s">
        <v>5</v>
      </c>
      <c r="H67" s="2" t="s">
        <v>6</v>
      </c>
    </row>
    <row r="68" spans="2:8" x14ac:dyDescent="0.4">
      <c r="B68" s="4">
        <f>H66+(1-WEEKDAY(H66))</f>
        <v>45900</v>
      </c>
      <c r="C68" s="4">
        <f>B68+1</f>
        <v>45901</v>
      </c>
      <c r="D68" s="4">
        <f t="shared" ref="D68:D73" si="16">C68+1</f>
        <v>45902</v>
      </c>
      <c r="E68" s="4">
        <f t="shared" ref="E68:E73" si="17">D68+1</f>
        <v>45903</v>
      </c>
      <c r="F68" s="4">
        <f t="shared" ref="F68:F73" si="18">E68+1</f>
        <v>45904</v>
      </c>
      <c r="G68" s="4">
        <f t="shared" ref="G68:G73" si="19">F68+1</f>
        <v>45905</v>
      </c>
      <c r="H68" s="4">
        <f t="shared" ref="H68:H73" si="20">G68+1</f>
        <v>45906</v>
      </c>
    </row>
    <row r="69" spans="2:8" x14ac:dyDescent="0.4">
      <c r="B69" s="4">
        <f>H68+1</f>
        <v>45907</v>
      </c>
      <c r="C69" s="4">
        <f>B69+1</f>
        <v>45908</v>
      </c>
      <c r="D69" s="4">
        <f t="shared" si="16"/>
        <v>45909</v>
      </c>
      <c r="E69" s="4">
        <f t="shared" si="17"/>
        <v>45910</v>
      </c>
      <c r="F69" s="4">
        <f t="shared" si="18"/>
        <v>45911</v>
      </c>
      <c r="G69" s="4">
        <f t="shared" si="19"/>
        <v>45912</v>
      </c>
      <c r="H69" s="4">
        <f t="shared" si="20"/>
        <v>45913</v>
      </c>
    </row>
    <row r="70" spans="2:8" x14ac:dyDescent="0.4">
      <c r="B70" s="4">
        <f t="shared" ref="B70" si="21">H69+1</f>
        <v>45914</v>
      </c>
      <c r="C70" s="4">
        <f t="shared" ref="C70:C71" si="22">B70+1</f>
        <v>45915</v>
      </c>
      <c r="D70" s="4">
        <f t="shared" si="16"/>
        <v>45916</v>
      </c>
      <c r="E70" s="4">
        <f t="shared" si="17"/>
        <v>45917</v>
      </c>
      <c r="F70" s="4">
        <f t="shared" si="18"/>
        <v>45918</v>
      </c>
      <c r="G70" s="4">
        <f t="shared" si="19"/>
        <v>45919</v>
      </c>
      <c r="H70" s="4">
        <f t="shared" si="20"/>
        <v>45920</v>
      </c>
    </row>
    <row r="71" spans="2:8" x14ac:dyDescent="0.4">
      <c r="B71" s="4">
        <f>H70+1</f>
        <v>45921</v>
      </c>
      <c r="C71" s="4">
        <f t="shared" si="22"/>
        <v>45922</v>
      </c>
      <c r="D71" s="4">
        <f t="shared" si="16"/>
        <v>45923</v>
      </c>
      <c r="E71" s="4">
        <f t="shared" si="17"/>
        <v>45924</v>
      </c>
      <c r="F71" s="4">
        <f t="shared" si="18"/>
        <v>45925</v>
      </c>
      <c r="G71" s="4">
        <f t="shared" si="19"/>
        <v>45926</v>
      </c>
      <c r="H71" s="4">
        <f t="shared" si="20"/>
        <v>45927</v>
      </c>
    </row>
    <row r="72" spans="2:8" x14ac:dyDescent="0.4">
      <c r="B72" s="4">
        <f>H71+1</f>
        <v>45928</v>
      </c>
      <c r="C72" s="4">
        <f>B72+1</f>
        <v>45929</v>
      </c>
      <c r="D72" s="4">
        <f t="shared" si="16"/>
        <v>45930</v>
      </c>
      <c r="E72" s="4">
        <f t="shared" si="17"/>
        <v>45931</v>
      </c>
      <c r="F72" s="4">
        <f t="shared" si="18"/>
        <v>45932</v>
      </c>
      <c r="G72" s="4">
        <f t="shared" si="19"/>
        <v>45933</v>
      </c>
      <c r="H72" s="4">
        <f t="shared" si="20"/>
        <v>45934</v>
      </c>
    </row>
    <row r="73" spans="2:8" x14ac:dyDescent="0.4">
      <c r="B73" s="4">
        <f>H72+1</f>
        <v>45935</v>
      </c>
      <c r="C73" s="4">
        <f>B73+1</f>
        <v>45936</v>
      </c>
      <c r="D73" s="4">
        <f t="shared" si="16"/>
        <v>45937</v>
      </c>
      <c r="E73" s="4">
        <f t="shared" si="17"/>
        <v>45938</v>
      </c>
      <c r="F73" s="4">
        <f t="shared" si="18"/>
        <v>45939</v>
      </c>
      <c r="G73" s="4">
        <f t="shared" si="19"/>
        <v>45940</v>
      </c>
      <c r="H73" s="4">
        <f t="shared" si="20"/>
        <v>45941</v>
      </c>
    </row>
    <row r="75" spans="2:8" hidden="1" x14ac:dyDescent="0.4">
      <c r="B75" s="2"/>
      <c r="C75" s="7">
        <f>IF(E66=12,C66+1,C66)</f>
        <v>2025</v>
      </c>
      <c r="D75" s="2" t="s">
        <v>7</v>
      </c>
      <c r="E75" s="2">
        <f>IF(E66+1=13,1,E66+1)</f>
        <v>10</v>
      </c>
      <c r="F75" s="2" t="s">
        <v>8</v>
      </c>
      <c r="G75" s="2"/>
      <c r="H75" s="3">
        <f>DATE(C75,E75,1)</f>
        <v>45931</v>
      </c>
    </row>
    <row r="76" spans="2:8" hidden="1" x14ac:dyDescent="0.4">
      <c r="B76" s="2" t="s">
        <v>0</v>
      </c>
      <c r="C76" s="2" t="s">
        <v>1</v>
      </c>
      <c r="D76" s="2" t="s">
        <v>2</v>
      </c>
      <c r="E76" s="2" t="s">
        <v>3</v>
      </c>
      <c r="F76" s="2" t="s">
        <v>4</v>
      </c>
      <c r="G76" s="2" t="s">
        <v>5</v>
      </c>
      <c r="H76" s="2" t="s">
        <v>6</v>
      </c>
    </row>
    <row r="77" spans="2:8" hidden="1" x14ac:dyDescent="0.4">
      <c r="B77" s="4">
        <f>H75+(1-WEEKDAY(H75))</f>
        <v>45928</v>
      </c>
      <c r="C77" s="4">
        <f>B77+1</f>
        <v>45929</v>
      </c>
      <c r="D77" s="4">
        <f t="shared" ref="D77:D82" si="23">C77+1</f>
        <v>45930</v>
      </c>
      <c r="E77" s="4">
        <f t="shared" ref="E77:E82" si="24">D77+1</f>
        <v>45931</v>
      </c>
      <c r="F77" s="4">
        <f t="shared" ref="F77:F82" si="25">E77+1</f>
        <v>45932</v>
      </c>
      <c r="G77" s="4">
        <f t="shared" ref="G77:G82" si="26">F77+1</f>
        <v>45933</v>
      </c>
      <c r="H77" s="4">
        <f t="shared" ref="H77:H82" si="27">G77+1</f>
        <v>45934</v>
      </c>
    </row>
    <row r="78" spans="2:8" hidden="1" x14ac:dyDescent="0.4">
      <c r="B78" s="4">
        <f>H77+1</f>
        <v>45935</v>
      </c>
      <c r="C78" s="4">
        <f>B78+1</f>
        <v>45936</v>
      </c>
      <c r="D78" s="4">
        <f t="shared" si="23"/>
        <v>45937</v>
      </c>
      <c r="E78" s="4">
        <f t="shared" si="24"/>
        <v>45938</v>
      </c>
      <c r="F78" s="4">
        <f t="shared" si="25"/>
        <v>45939</v>
      </c>
      <c r="G78" s="4">
        <f t="shared" si="26"/>
        <v>45940</v>
      </c>
      <c r="H78" s="4">
        <f t="shared" si="27"/>
        <v>45941</v>
      </c>
    </row>
    <row r="79" spans="2:8" hidden="1" x14ac:dyDescent="0.4">
      <c r="B79" s="4">
        <f t="shared" ref="B79" si="28">H78+1</f>
        <v>45942</v>
      </c>
      <c r="C79" s="4">
        <f t="shared" ref="C79:C80" si="29">B79+1</f>
        <v>45943</v>
      </c>
      <c r="D79" s="4">
        <f t="shared" si="23"/>
        <v>45944</v>
      </c>
      <c r="E79" s="4">
        <f t="shared" si="24"/>
        <v>45945</v>
      </c>
      <c r="F79" s="4">
        <f t="shared" si="25"/>
        <v>45946</v>
      </c>
      <c r="G79" s="4">
        <f t="shared" si="26"/>
        <v>45947</v>
      </c>
      <c r="H79" s="4">
        <f t="shared" si="27"/>
        <v>45948</v>
      </c>
    </row>
    <row r="80" spans="2:8" hidden="1" x14ac:dyDescent="0.4">
      <c r="B80" s="4">
        <f>H79+1</f>
        <v>45949</v>
      </c>
      <c r="C80" s="4">
        <f t="shared" si="29"/>
        <v>45950</v>
      </c>
      <c r="D80" s="4">
        <f t="shared" si="23"/>
        <v>45951</v>
      </c>
      <c r="E80" s="4">
        <f t="shared" si="24"/>
        <v>45952</v>
      </c>
      <c r="F80" s="4">
        <f t="shared" si="25"/>
        <v>45953</v>
      </c>
      <c r="G80" s="4">
        <f t="shared" si="26"/>
        <v>45954</v>
      </c>
      <c r="H80" s="4">
        <f t="shared" si="27"/>
        <v>45955</v>
      </c>
    </row>
    <row r="81" spans="2:8" hidden="1" x14ac:dyDescent="0.4">
      <c r="B81" s="4">
        <f>H80+1</f>
        <v>45956</v>
      </c>
      <c r="C81" s="4">
        <f>B81+1</f>
        <v>45957</v>
      </c>
      <c r="D81" s="4">
        <f t="shared" si="23"/>
        <v>45958</v>
      </c>
      <c r="E81" s="4">
        <f t="shared" si="24"/>
        <v>45959</v>
      </c>
      <c r="F81" s="4">
        <f t="shared" si="25"/>
        <v>45960</v>
      </c>
      <c r="G81" s="4">
        <f t="shared" si="26"/>
        <v>45961</v>
      </c>
      <c r="H81" s="4">
        <f t="shared" si="27"/>
        <v>45962</v>
      </c>
    </row>
    <row r="82" spans="2:8" hidden="1" x14ac:dyDescent="0.4">
      <c r="B82" s="4">
        <f>H81+1</f>
        <v>45963</v>
      </c>
      <c r="C82" s="4">
        <f>B82+1</f>
        <v>45964</v>
      </c>
      <c r="D82" s="4">
        <f t="shared" si="23"/>
        <v>45965</v>
      </c>
      <c r="E82" s="4">
        <f t="shared" si="24"/>
        <v>45966</v>
      </c>
      <c r="F82" s="4">
        <f t="shared" si="25"/>
        <v>45967</v>
      </c>
      <c r="G82" s="4">
        <f t="shared" si="26"/>
        <v>45968</v>
      </c>
      <c r="H82" s="4">
        <f t="shared" si="27"/>
        <v>45969</v>
      </c>
    </row>
  </sheetData>
  <sheetProtection algorithmName="SHA-512" hashValue="H6qNCSDMy4H5jE7xmbtZHO2VF68yYt+pEPyrzAdspid8iKt+pMvOQcqku3HYIAQYUrQSY8qutc5sPyooGYU/Ag==" saltValue="OcfALNzxF/RWt4dpICnOcA==" spinCount="100000" sheet="1" objects="1" scenarios="1"/>
  <mergeCells count="15">
    <mergeCell ref="A1:I1"/>
    <mergeCell ref="A2:I2"/>
    <mergeCell ref="B8:C8"/>
    <mergeCell ref="D8:E8"/>
    <mergeCell ref="F8:G8"/>
    <mergeCell ref="H8:I8"/>
    <mergeCell ref="B13:C13"/>
    <mergeCell ref="B14:C14"/>
    <mergeCell ref="H15:I15"/>
    <mergeCell ref="B9:C9"/>
    <mergeCell ref="D9:E9"/>
    <mergeCell ref="F9:G9"/>
    <mergeCell ref="H9:I9"/>
    <mergeCell ref="B11:C11"/>
    <mergeCell ref="B12:C12"/>
  </mergeCells>
  <phoneticPr fontId="1"/>
  <conditionalFormatting sqref="B22:H22">
    <cfRule type="cellIs" dxfId="78" priority="38" operator="lessThan">
      <formula>$H$20</formula>
    </cfRule>
  </conditionalFormatting>
  <conditionalFormatting sqref="B22:H27">
    <cfRule type="cellIs" dxfId="77" priority="83" operator="between">
      <formula>$D$11</formula>
      <formula>$F$11</formula>
    </cfRule>
    <cfRule type="cellIs" dxfId="76" priority="81" operator="between">
      <formula>$D$12</formula>
      <formula>$F$12</formula>
    </cfRule>
    <cfRule type="cellIs" dxfId="75" priority="79" operator="between">
      <formula>$D$13</formula>
      <formula>$F$13</formula>
    </cfRule>
    <cfRule type="cellIs" dxfId="74" priority="75" operator="greaterThan">
      <formula>$F$9</formula>
    </cfRule>
    <cfRule type="cellIs" dxfId="73" priority="74" operator="greaterThan">
      <formula>$H$9</formula>
    </cfRule>
    <cfRule type="cellIs" dxfId="72" priority="77" operator="between">
      <formula>$D$14</formula>
      <formula>$F$14</formula>
    </cfRule>
  </conditionalFormatting>
  <conditionalFormatting sqref="B25:H27">
    <cfRule type="cellIs" dxfId="71" priority="39" operator="greaterThanOrEqual">
      <formula>$H$29</formula>
    </cfRule>
  </conditionalFormatting>
  <conditionalFormatting sqref="B31:H31">
    <cfRule type="cellIs" dxfId="70" priority="57" operator="lessThan">
      <formula>$H$29</formula>
    </cfRule>
  </conditionalFormatting>
  <conditionalFormatting sqref="B31:H36 B40:H45">
    <cfRule type="cellIs" dxfId="69" priority="86" operator="between">
      <formula>$D$14</formula>
      <formula>$F$14</formula>
    </cfRule>
    <cfRule type="cellIs" dxfId="68" priority="67" operator="greaterThan">
      <formula>$F$9</formula>
    </cfRule>
    <cfRule type="cellIs" dxfId="67" priority="66" operator="greaterThan">
      <formula>$H$9</formula>
    </cfRule>
    <cfRule type="cellIs" dxfId="66" priority="88" operator="between">
      <formula>$D$12</formula>
      <formula>$F$12</formula>
    </cfRule>
    <cfRule type="cellIs" dxfId="65" priority="89" operator="between">
      <formula>$D$11</formula>
      <formula>$F$11</formula>
    </cfRule>
    <cfRule type="cellIs" dxfId="64" priority="87" operator="between">
      <formula>$D$13</formula>
      <formula>$F$13</formula>
    </cfRule>
  </conditionalFormatting>
  <conditionalFormatting sqref="B35:H36">
    <cfRule type="cellIs" dxfId="63" priority="55" operator="greaterThanOrEqual">
      <formula>$H$38</formula>
    </cfRule>
  </conditionalFormatting>
  <conditionalFormatting sqref="B40:H40">
    <cfRule type="cellIs" dxfId="62" priority="56" operator="lessThan">
      <formula>$H$38</formula>
    </cfRule>
  </conditionalFormatting>
  <conditionalFormatting sqref="B44:H45">
    <cfRule type="cellIs" dxfId="61" priority="54" operator="greaterThanOrEqual">
      <formula>$H$48</formula>
    </cfRule>
  </conditionalFormatting>
  <conditionalFormatting sqref="B50:H50">
    <cfRule type="cellIs" dxfId="60" priority="41" operator="lessThan">
      <formula>$H$48</formula>
    </cfRule>
  </conditionalFormatting>
  <conditionalFormatting sqref="B50:H55">
    <cfRule type="cellIs" dxfId="59" priority="65" operator="between">
      <formula>$D$11</formula>
      <formula>$F$11</formula>
    </cfRule>
    <cfRule type="cellIs" dxfId="58" priority="64" operator="between">
      <formula>$D$12</formula>
      <formula>$F$12</formula>
    </cfRule>
    <cfRule type="cellIs" dxfId="57" priority="52" operator="greaterThan">
      <formula>$F$9</formula>
    </cfRule>
    <cfRule type="cellIs" dxfId="56" priority="42" operator="greaterThan">
      <formula>$H$9</formula>
    </cfRule>
    <cfRule type="cellIs" dxfId="55" priority="63" operator="between">
      <formula>$D$13</formula>
      <formula>$F$13</formula>
    </cfRule>
    <cfRule type="cellIs" dxfId="54" priority="62" operator="between">
      <formula>$D$14</formula>
      <formula>$F$14</formula>
    </cfRule>
  </conditionalFormatting>
  <conditionalFormatting sqref="B54:H55">
    <cfRule type="cellIs" dxfId="53" priority="40" operator="greaterThanOrEqual">
      <formula>$H$57</formula>
    </cfRule>
  </conditionalFormatting>
  <conditionalFormatting sqref="B59:H59">
    <cfRule type="cellIs" dxfId="52" priority="26" operator="lessThan">
      <formula>$H$57</formula>
    </cfRule>
  </conditionalFormatting>
  <conditionalFormatting sqref="B59:H64">
    <cfRule type="cellIs" dxfId="51" priority="27" operator="greaterThan">
      <formula>$H$9</formula>
    </cfRule>
    <cfRule type="cellIs" dxfId="50" priority="43" operator="greaterThan">
      <formula>$F$9</formula>
    </cfRule>
    <cfRule type="cellIs" dxfId="49" priority="50" operator="between">
      <formula>$D$12</formula>
      <formula>$F$12</formula>
    </cfRule>
    <cfRule type="cellIs" dxfId="48" priority="48" operator="between">
      <formula>$D$14</formula>
      <formula>$F$14</formula>
    </cfRule>
    <cfRule type="cellIs" dxfId="47" priority="49" operator="between">
      <formula>$D$13</formula>
      <formula>$F$13</formula>
    </cfRule>
    <cfRule type="cellIs" dxfId="46" priority="51" operator="between">
      <formula>$D$11</formula>
      <formula>$F$11</formula>
    </cfRule>
  </conditionalFormatting>
  <conditionalFormatting sqref="B63:H64">
    <cfRule type="cellIs" dxfId="45" priority="25" operator="greaterThanOrEqual">
      <formula>$H$66</formula>
    </cfRule>
  </conditionalFormatting>
  <conditionalFormatting sqref="B68:H68">
    <cfRule type="cellIs" dxfId="44" priority="14" operator="lessThan">
      <formula>$H$66</formula>
    </cfRule>
  </conditionalFormatting>
  <conditionalFormatting sqref="B68:H73">
    <cfRule type="cellIs" dxfId="43" priority="24" operator="between">
      <formula>$D$11</formula>
      <formula>$F$11</formula>
    </cfRule>
    <cfRule type="cellIs" dxfId="42" priority="23" operator="between">
      <formula>$D$12</formula>
      <formula>$F$12</formula>
    </cfRule>
    <cfRule type="cellIs" dxfId="41" priority="22" operator="between">
      <formula>$D$13</formula>
      <formula>$F$13</formula>
    </cfRule>
    <cfRule type="cellIs" dxfId="40" priority="21" operator="between">
      <formula>$D$14</formula>
      <formula>$F$14</formula>
    </cfRule>
    <cfRule type="cellIs" dxfId="39" priority="16" operator="greaterThan">
      <formula>$F$9</formula>
    </cfRule>
    <cfRule type="cellIs" dxfId="38" priority="15" operator="greaterThan">
      <formula>$H$9</formula>
    </cfRule>
  </conditionalFormatting>
  <conditionalFormatting sqref="B72:H73">
    <cfRule type="cellIs" dxfId="37" priority="13" operator="greaterThanOrEqual">
      <formula>$H$75</formula>
    </cfRule>
  </conditionalFormatting>
  <conditionalFormatting sqref="B77:H77">
    <cfRule type="cellIs" dxfId="36" priority="2" operator="lessThan">
      <formula>$H$57</formula>
    </cfRule>
  </conditionalFormatting>
  <conditionalFormatting sqref="B77:H82">
    <cfRule type="cellIs" dxfId="35" priority="10" operator="between">
      <formula>$D$13</formula>
      <formula>$F$13</formula>
    </cfRule>
    <cfRule type="cellIs" dxfId="34" priority="12" operator="between">
      <formula>$D$11</formula>
      <formula>$F$11</formula>
    </cfRule>
    <cfRule type="cellIs" dxfId="33" priority="11" operator="between">
      <formula>$D$12</formula>
      <formula>$F$12</formula>
    </cfRule>
    <cfRule type="cellIs" dxfId="32" priority="9" operator="between">
      <formula>$D$14</formula>
      <formula>$F$14</formula>
    </cfRule>
    <cfRule type="cellIs" dxfId="31" priority="4" operator="greaterThanOrEqual">
      <formula>$F$9</formula>
    </cfRule>
    <cfRule type="cellIs" dxfId="30" priority="3" operator="greaterThanOrEqual">
      <formula>$H$9</formula>
    </cfRule>
  </conditionalFormatting>
  <conditionalFormatting sqref="B81:H82">
    <cfRule type="cellIs" dxfId="29" priority="1" operator="greaterThanOrEqual">
      <formula>$H$66</formula>
    </cfRule>
  </conditionalFormatting>
  <conditionalFormatting sqref="C22:G27">
    <cfRule type="cellIs" dxfId="28" priority="76" operator="between">
      <formula>$D$14</formula>
      <formula>$F$14</formula>
    </cfRule>
    <cfRule type="cellIs" dxfId="27" priority="78" operator="between">
      <formula>$D$13</formula>
      <formula>$F$13</formula>
    </cfRule>
    <cfRule type="cellIs" dxfId="26" priority="80" operator="between">
      <formula>$D$12</formula>
      <formula>$F$12</formula>
    </cfRule>
    <cfRule type="cellIs" dxfId="25" priority="82" operator="between">
      <formula>$D$11</formula>
      <formula>$F$11</formula>
    </cfRule>
  </conditionalFormatting>
  <conditionalFormatting sqref="C31:G36">
    <cfRule type="cellIs" dxfId="24" priority="72" operator="between">
      <formula>$D$14</formula>
      <formula>$F$14</formula>
    </cfRule>
    <cfRule type="cellIs" dxfId="23" priority="73" operator="between">
      <formula>$D$13</formula>
      <formula>$F$13</formula>
    </cfRule>
    <cfRule type="cellIs" dxfId="22" priority="84" operator="between">
      <formula>$D$12</formula>
      <formula>$F$12</formula>
    </cfRule>
    <cfRule type="cellIs" dxfId="21" priority="85" operator="between">
      <formula>$D$11</formula>
      <formula>$F$11</formula>
    </cfRule>
  </conditionalFormatting>
  <conditionalFormatting sqref="C40:G45">
    <cfRule type="cellIs" dxfId="20" priority="68" operator="between">
      <formula>$D$14</formula>
      <formula>$F$14</formula>
    </cfRule>
    <cfRule type="cellIs" dxfId="19" priority="69" operator="between">
      <formula>$D$13</formula>
      <formula>$F$13</formula>
    </cfRule>
    <cfRule type="cellIs" dxfId="18" priority="70" operator="between">
      <formula>$D$12</formula>
      <formula>$F$12</formula>
    </cfRule>
    <cfRule type="cellIs" dxfId="17" priority="71" operator="between">
      <formula>$D$11</formula>
      <formula>$F$11</formula>
    </cfRule>
  </conditionalFormatting>
  <conditionalFormatting sqref="C50:G55">
    <cfRule type="cellIs" dxfId="16" priority="61" operator="between">
      <formula>$D$11</formula>
      <formula>$F$11</formula>
    </cfRule>
    <cfRule type="cellIs" dxfId="15" priority="58" operator="between">
      <formula>$D$14</formula>
      <formula>$F$14</formula>
    </cfRule>
    <cfRule type="cellIs" dxfId="14" priority="59" operator="between">
      <formula>$D$13</formula>
      <formula>$F$13</formula>
    </cfRule>
    <cfRule type="cellIs" dxfId="13" priority="60" operator="between">
      <formula>$D$12</formula>
      <formula>$F$12</formula>
    </cfRule>
  </conditionalFormatting>
  <conditionalFormatting sqref="C59:G64">
    <cfRule type="cellIs" dxfId="12" priority="47" operator="between">
      <formula>$D$11</formula>
      <formula>$F$11</formula>
    </cfRule>
    <cfRule type="cellIs" dxfId="11" priority="46" operator="between">
      <formula>$D$12</formula>
      <formula>$F$12</formula>
    </cfRule>
    <cfRule type="cellIs" dxfId="10" priority="45" operator="between">
      <formula>$D$13</formula>
      <formula>$F$13</formula>
    </cfRule>
    <cfRule type="cellIs" dxfId="9" priority="44" operator="between">
      <formula>$D$14</formula>
      <formula>$F$14</formula>
    </cfRule>
  </conditionalFormatting>
  <conditionalFormatting sqref="C68:G73">
    <cfRule type="cellIs" dxfId="8" priority="18" operator="between">
      <formula>$D$13</formula>
      <formula>$F$13</formula>
    </cfRule>
    <cfRule type="cellIs" dxfId="7" priority="17" operator="between">
      <formula>$D$14</formula>
      <formula>$F$14</formula>
    </cfRule>
    <cfRule type="cellIs" dxfId="6" priority="20" operator="between">
      <formula>$D$11</formula>
      <formula>$F$11</formula>
    </cfRule>
    <cfRule type="cellIs" dxfId="5" priority="19" operator="between">
      <formula>$D$12</formula>
      <formula>$F$12</formula>
    </cfRule>
  </conditionalFormatting>
  <conditionalFormatting sqref="C77:G82">
    <cfRule type="cellIs" dxfId="4" priority="8" operator="between">
      <formula>$D$11</formula>
      <formula>$F$11</formula>
    </cfRule>
    <cfRule type="cellIs" dxfId="3" priority="7" operator="between">
      <formula>$D$12</formula>
      <formula>$F$12</formula>
    </cfRule>
    <cfRule type="cellIs" dxfId="2" priority="6" operator="between">
      <formula>$D$13</formula>
      <formula>$F$13</formula>
    </cfRule>
    <cfRule type="cellIs" dxfId="1" priority="5" operator="between">
      <formula>$D$14</formula>
      <formula>$F$14</formula>
    </cfRule>
  </conditionalFormatting>
  <conditionalFormatting sqref="G11:G14">
    <cfRule type="cellIs" dxfId="0" priority="37" operator="greaterThanOrEqual">
      <formula>28</formula>
    </cfRule>
  </conditionalFormatting>
  <pageMargins left="0.7" right="0.7" top="0.75" bottom="0.75" header="0.3" footer="0.3"/>
  <pageSetup paperSize="9" scale="97" orientation="portrait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男性組合員</vt:lpstr>
      <vt:lpstr>女性組合員</vt:lpstr>
      <vt:lpstr>女性組合員!Print_Area</vt:lpstr>
      <vt:lpstr>男性組合員!Print_Area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拓真</dc:creator>
  <cp:lastModifiedBy>北門 朱里</cp:lastModifiedBy>
  <cp:lastPrinted>2025-04-25T01:18:53Z</cp:lastPrinted>
  <dcterms:created xsi:type="dcterms:W3CDTF">2025-04-18T06:32:26Z</dcterms:created>
  <dcterms:modified xsi:type="dcterms:W3CDTF">2025-12-25T07:31:40Z</dcterms:modified>
</cp:coreProperties>
</file>